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. ALCALDIA BGA\3. BANCO DE PROYECTOS\EMPALME BPPIM 260824\BASE DE DATOS Y BPPIM 2024\"/>
    </mc:Choice>
  </mc:AlternateContent>
  <xr:revisionPtr revIDLastSave="0" documentId="13_ncr:1_{A5953E18-528F-4BFC-AC97-835551D3E76D}" xr6:coauthVersionLast="47" xr6:coauthVersionMax="47" xr10:uidLastSave="{00000000-0000-0000-0000-000000000000}"/>
  <bookViews>
    <workbookView xWindow="-120" yWindow="-120" windowWidth="29040" windowHeight="15840" tabRatio="598" activeTab="1" xr2:uid="{00000000-000D-0000-FFFF-FFFF00000000}"/>
  </bookViews>
  <sheets>
    <sheet name="CONSOLIDADO 2024" sheetId="1" r:id="rId1"/>
    <sheet name="TIEMPOS DE RESPUESTA" sheetId="3" r:id="rId2"/>
  </sheets>
  <definedNames>
    <definedName name="_xlnm._FilterDatabase" localSheetId="0" hidden="1">'CONSOLIDADO 2024'!$B$3:$AB$284</definedName>
    <definedName name="_xlnm.Print_Area" localSheetId="0">'CONSOLIDADO 2024'!$D:$V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V284" i="1"/>
  <c r="V282" i="1"/>
  <c r="V281" i="1"/>
  <c r="V280" i="1"/>
  <c r="V279" i="1"/>
  <c r="V278" i="1"/>
  <c r="V277" i="1"/>
  <c r="V276" i="1"/>
  <c r="V275" i="1"/>
  <c r="V273" i="1" l="1"/>
  <c r="V272" i="1"/>
  <c r="V271" i="1" l="1"/>
  <c r="V270" i="1" l="1"/>
  <c r="V269" i="1"/>
  <c r="V268" i="1"/>
  <c r="V267" i="1" l="1"/>
  <c r="V266" i="1"/>
  <c r="V265" i="1"/>
  <c r="V264" i="1"/>
  <c r="V263" i="1"/>
  <c r="V262" i="1" l="1"/>
  <c r="V261" i="1" l="1"/>
  <c r="V260" i="1"/>
  <c r="V258" i="1"/>
  <c r="V257" i="1"/>
  <c r="V256" i="1" l="1"/>
  <c r="V255" i="1" l="1"/>
  <c r="V254" i="1"/>
  <c r="V253" i="1"/>
  <c r="V252" i="1"/>
  <c r="V251" i="1"/>
  <c r="V250" i="1"/>
  <c r="V249" i="1"/>
  <c r="V248" i="1"/>
  <c r="V247" i="1"/>
  <c r="V246" i="1"/>
  <c r="V245" i="1" l="1"/>
  <c r="V244" i="1"/>
  <c r="V243" i="1"/>
  <c r="V209" i="1" l="1"/>
  <c r="V242" i="1"/>
  <c r="V241" i="1"/>
  <c r="V240" i="1"/>
  <c r="V239" i="1"/>
  <c r="V238" i="1"/>
  <c r="V237" i="1" l="1"/>
  <c r="V236" i="1"/>
  <c r="V235" i="1" l="1"/>
  <c r="V234" i="1" l="1"/>
  <c r="V233" i="1" l="1"/>
  <c r="V232" i="1" l="1"/>
  <c r="V230" i="1"/>
  <c r="V229" i="1" l="1"/>
  <c r="V228" i="1"/>
  <c r="V227" i="1"/>
  <c r="V226" i="1"/>
  <c r="V225" i="1"/>
  <c r="V224" i="1"/>
  <c r="V223" i="1"/>
  <c r="V222" i="1" l="1"/>
  <c r="V219" i="1"/>
  <c r="V220" i="1"/>
  <c r="V218" i="1"/>
  <c r="V217" i="1" l="1"/>
  <c r="V216" i="1"/>
  <c r="V215" i="1"/>
  <c r="V214" i="1"/>
  <c r="V213" i="1"/>
  <c r="V212" i="1"/>
  <c r="V210" i="1" l="1"/>
  <c r="V211" i="1"/>
  <c r="V208" i="1"/>
  <c r="V207" i="1"/>
  <c r="V205" i="1"/>
  <c r="V204" i="1"/>
  <c r="V203" i="1"/>
  <c r="V202" i="1"/>
  <c r="V201" i="1" l="1"/>
  <c r="V200" i="1"/>
  <c r="V199" i="1" l="1"/>
  <c r="V198" i="1"/>
  <c r="V193" i="1"/>
  <c r="V191" i="1"/>
  <c r="V187" i="1" l="1"/>
  <c r="V185" i="1"/>
  <c r="V184" i="1"/>
  <c r="V183" i="1" l="1"/>
  <c r="V181" i="1" l="1"/>
  <c r="V180" i="1"/>
  <c r="V179" i="1"/>
  <c r="V182" i="1"/>
  <c r="V178" i="1"/>
  <c r="V177" i="1"/>
  <c r="V175" i="1" l="1"/>
  <c r="V174" i="1" l="1"/>
  <c r="V173" i="1"/>
  <c r="V172" i="1"/>
  <c r="V171" i="1"/>
  <c r="V169" i="1"/>
  <c r="V167" i="1" l="1"/>
  <c r="V166" i="1" l="1"/>
  <c r="V164" i="1"/>
  <c r="V163" i="1"/>
  <c r="V161" i="1"/>
  <c r="V160" i="1"/>
  <c r="V158" i="1"/>
  <c r="V152" i="1"/>
  <c r="V151" i="1"/>
  <c r="V150" i="1"/>
  <c r="V149" i="1"/>
  <c r="V146" i="1"/>
  <c r="V145" i="1"/>
  <c r="V144" i="1"/>
  <c r="V143" i="1"/>
  <c r="V140" i="1" l="1"/>
  <c r="V139" i="1"/>
  <c r="V138" i="1"/>
  <c r="V137" i="1"/>
  <c r="V133" i="1"/>
  <c r="V132" i="1" l="1"/>
  <c r="V131" i="1"/>
  <c r="V130" i="1"/>
  <c r="V129" i="1"/>
  <c r="V127" i="1"/>
  <c r="V126" i="1"/>
  <c r="V125" i="1"/>
  <c r="V124" i="1"/>
  <c r="V120" i="1"/>
  <c r="V119" i="1"/>
  <c r="V118" i="1"/>
  <c r="V117" i="1"/>
  <c r="V115" i="1"/>
  <c r="V114" i="1"/>
  <c r="V111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2" i="1"/>
  <c r="V81" i="1"/>
  <c r="V80" i="1"/>
  <c r="V79" i="1"/>
  <c r="V78" i="1"/>
  <c r="V77" i="1"/>
  <c r="V76" i="1"/>
  <c r="V73" i="1"/>
  <c r="V72" i="1"/>
  <c r="V71" i="1"/>
  <c r="V70" i="1"/>
  <c r="V69" i="1"/>
  <c r="V68" i="1"/>
  <c r="V67" i="1"/>
  <c r="V66" i="1"/>
  <c r="V65" i="1"/>
  <c r="V64" i="1"/>
  <c r="V63" i="1"/>
  <c r="V60" i="1"/>
  <c r="V59" i="1"/>
  <c r="V57" i="1"/>
  <c r="V56" i="1"/>
  <c r="V55" i="1"/>
  <c r="V54" i="1"/>
  <c r="V45" i="1"/>
  <c r="V44" i="1"/>
  <c r="V43" i="1"/>
  <c r="V41" i="1"/>
  <c r="V39" i="1"/>
  <c r="V34" i="1"/>
  <c r="V33" i="1"/>
  <c r="V31" i="1"/>
  <c r="V28" i="1"/>
  <c r="V22" i="1"/>
  <c r="V21" i="1"/>
  <c r="V20" i="1"/>
  <c r="V17" i="1"/>
  <c r="V10" i="1"/>
  <c r="V9" i="1"/>
  <c r="V8" i="1"/>
  <c r="V6" i="1"/>
  <c r="V5" i="1"/>
  <c r="V11" i="1" l="1"/>
  <c r="M124" i="1"/>
  <c r="M120" i="1"/>
  <c r="M119" i="1"/>
  <c r="M118" i="1"/>
  <c r="M117" i="1"/>
  <c r="M115" i="1"/>
  <c r="M114" i="1" l="1"/>
  <c r="M111" i="1"/>
  <c r="M109" i="1"/>
  <c r="M108" i="1"/>
  <c r="M107" i="1"/>
  <c r="M106" i="1"/>
  <c r="M105" i="1"/>
  <c r="M104" i="1"/>
  <c r="M73" i="1" l="1"/>
  <c r="M64" i="1"/>
  <c r="M60" i="1"/>
  <c r="M63" i="1"/>
  <c r="M65" i="1"/>
  <c r="M66" i="1"/>
  <c r="M67" i="1"/>
  <c r="M68" i="1"/>
  <c r="M69" i="1"/>
  <c r="M70" i="1"/>
  <c r="M71" i="1"/>
  <c r="M72" i="1"/>
  <c r="M76" i="1"/>
  <c r="M77" i="1"/>
  <c r="M78" i="1"/>
  <c r="M79" i="1"/>
  <c r="M80" i="1"/>
  <c r="M81" i="1"/>
  <c r="M82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V112" i="1"/>
  <c r="V113" i="1"/>
  <c r="V49" i="1"/>
  <c r="V50" i="1"/>
  <c r="V51" i="1"/>
  <c r="V52" i="1"/>
  <c r="V53" i="1"/>
  <c r="V48" i="1"/>
  <c r="M59" i="1"/>
  <c r="M57" i="1"/>
  <c r="M56" i="1"/>
  <c r="M55" i="1"/>
  <c r="M54" i="1"/>
  <c r="M53" i="1"/>
  <c r="M52" i="1"/>
  <c r="M51" i="1"/>
  <c r="M50" i="1"/>
  <c r="M49" i="1"/>
  <c r="M48" i="1"/>
  <c r="V47" i="1"/>
  <c r="V46" i="1" l="1"/>
  <c r="V27" i="1"/>
  <c r="V26" i="1"/>
  <c r="V25" i="1"/>
  <c r="V19" i="1"/>
  <c r="V16" i="1"/>
  <c r="V15" i="1"/>
  <c r="V14" i="1" l="1"/>
  <c r="V13" i="1"/>
  <c r="V12" i="1"/>
  <c r="V4" i="1" l="1"/>
  <c r="D19" i="3" l="1"/>
  <c r="V274" i="1" l="1"/>
  <c r="V283" i="1"/>
</calcChain>
</file>

<file path=xl/sharedStrings.xml><?xml version="1.0" encoding="utf-8"?>
<sst xmlns="http://schemas.openxmlformats.org/spreadsheetml/2006/main" count="3146" uniqueCount="1584">
  <si>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</si>
  <si>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</si>
  <si>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</si>
  <si>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</si>
  <si>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</si>
  <si>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</si>
  <si>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</si>
  <si>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</si>
  <si>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</si>
  <si>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</si>
  <si>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</si>
  <si>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</si>
  <si>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</si>
  <si>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</si>
  <si>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</si>
  <si>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</si>
  <si>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</si>
  <si>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</si>
  <si>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</si>
  <si>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NUEVO</t>
  </si>
  <si>
    <t>ID</t>
  </si>
  <si>
    <t>SECTOR</t>
  </si>
  <si>
    <t>SECRETARIA DE EDUCACIÓN</t>
  </si>
  <si>
    <t>SECRETARIA DEL INTERIOR</t>
  </si>
  <si>
    <t>SECRETARIA DE INFRAESTRUCTURA</t>
  </si>
  <si>
    <t>SECRETARIA DE SALUD Y AMBIENTE</t>
  </si>
  <si>
    <t xml:space="preserve">DEPENDENCIA </t>
  </si>
  <si>
    <t>PROMEDIO DIAS HÁBILES</t>
  </si>
  <si>
    <t>SECRETARIAS</t>
  </si>
  <si>
    <t>SECRETARIA DESARROLLO SOCIAL</t>
  </si>
  <si>
    <t>SECRETARIA DE PLANEACION</t>
  </si>
  <si>
    <t>SECRETARIA JURIDICA</t>
  </si>
  <si>
    <t>INSTITUTOS DESCENTRALIZADOS</t>
  </si>
  <si>
    <t xml:space="preserve">BOMBEROS </t>
  </si>
  <si>
    <t>TRÁNSITO</t>
  </si>
  <si>
    <t>INDERBU</t>
  </si>
  <si>
    <t>INVISBU</t>
  </si>
  <si>
    <t>IMCT</t>
  </si>
  <si>
    <t>IMEBU</t>
  </si>
  <si>
    <t>TOTALES</t>
  </si>
  <si>
    <t>TOTAL 2024</t>
  </si>
  <si>
    <t>ESTADO VIGENCIA 2024</t>
  </si>
  <si>
    <t xml:space="preserve"> LÍNEA ESTRATÉGICA</t>
  </si>
  <si>
    <t>Ítem N.</t>
  </si>
  <si>
    <t>ADMINISTRACIÓN DE LA PLANTA DE PERSONAL DIRECTIVO DOCENTE, DOCENTE Y ADMINISTRATIVA DE LAS INSTITUCIONES EDUCATIVAS OFICIALES DEL MUNICIPIO DE BUCARAMANGA</t>
  </si>
  <si>
    <t>EDUCACIÓN</t>
  </si>
  <si>
    <t>2024: NUEVO</t>
  </si>
  <si>
    <t>Mantener en operación (45) establecimientos educativos oficiales</t>
  </si>
  <si>
    <t>META PLAN DE DESARROLLO 2024-2027</t>
  </si>
  <si>
    <t>Mantener 45 Instituciones educativas oficiales en operación con planta de personal directivo docente, docente y administrativo, aseo, arrendamiento, vigilancia y/o servicios públicos.</t>
  </si>
  <si>
    <t>META DE RESULTADO</t>
  </si>
  <si>
    <t>Aumentar a 91% la tasa de cobertura neta en educación básica secundaria.</t>
  </si>
  <si>
    <t>PRESTACIÓN DEL SERVICIO DE ASEGURAMIENTO EN RIESGOS LABORALES PARA LOS ESTUDIANTES EN PRÁCTICA ACADÉMICA DE LOS PROGRAMAS ARTICULADOS CON LA MEDIA TÉCNICA EN LAS INSTITUCIONES EDUCATIVAS OFICIALES DE BUCARAMANGA</t>
  </si>
  <si>
    <t>Incrementar a 37 instituciones educativas oficiales el proceso de doble titulación en media.</t>
  </si>
  <si>
    <t>Mantener el pago de ARL al 100% de los estudiantes que realizan las prácticas de la educación media técnica con el fin de mantener la cobertura en el cumplimiento de la normatividad legal vigent</t>
  </si>
  <si>
    <t xml:space="preserve">	2024680010033</t>
  </si>
  <si>
    <t>MEJORAMIENTO DE LA CALIDAD DE LOS SERVICIOS DE SALUD MEDIANTE LA INSPECCIÓN VIGILANCIA Y CONTROL EN LAS ENTIDADES PRESTADORAS DE SALUD EN EL MUNICIPIO BUCARAMANGA</t>
  </si>
  <si>
    <t>Inspección vigilancia y control</t>
  </si>
  <si>
    <t>Realizar (100%) de las acciones de inspección vigilancia y control  en la prestación de los servicios de salud de  urgencias y de los procesos dirigidos a  reducir la morbimortalidad de las enfermedades de salud pública</t>
  </si>
  <si>
    <t xml:space="preserve">Realizar (100%) de las acciones de la Inspección, vigilancia y control a las IPS que  presten servicios de salud de urgencias de la  red pública y privada que atienda a la  población del Régimen Subsidiado </t>
  </si>
  <si>
    <t>Disminuir A 3,7 la Tasa de mortalidad (x cada 1.000 habitantes)</t>
  </si>
  <si>
    <t>Realizar (2000 visitas y visitas inspectivas) vigilancia sanitaria e Inspección Vigilancia y Control de la gestión del Sistema general de Seguridad Social en Salud en su jurisdicción</t>
  </si>
  <si>
    <t>AMPLIACIÓN DE LA COBERTURA DE LA SEGURIDAD SOCIAL EN SALUD PARA LOS RESIDENTES EN SITUACIÓN DE POBREZA Y SIN  CAPACIDAD DE PAGO DEL MUNICIPIO DE BUCARAMANGA</t>
  </si>
  <si>
    <t>SALUD Y PROTECCIÓN SOCIAL</t>
  </si>
  <si>
    <t>Territorio Seguro que integra</t>
  </si>
  <si>
    <t>Aseguramiento y prestación integral de salud</t>
  </si>
  <si>
    <t>Mantener el 100% de cobertura de la población afiliada al Régimen Subsidiado.</t>
  </si>
  <si>
    <t>Afiliar al régimen subsidiado a (281.600) personas</t>
  </si>
  <si>
    <t>Afiliar a 281.600 personas al régimen subsidiado del Sistema General de Seguridad Social</t>
  </si>
  <si>
    <t>MANTENIMIENTO DE LA OPERATIVIDAD DE LAS INSTITUCIONES EDUCATIVAS OFICIALES EN EL MUNICIPIO DE BUCARAMANGA</t>
  </si>
  <si>
    <t>Calidad, cobertura y fortalecimiento de la educación inicial, prescolar, básica y media</t>
  </si>
  <si>
    <t>DESARROLLO DE ACCIONES DE PREVENCIÓN DEL CONTAGIO Y PROPAGACIÓN DE LA FIEBRE AFTOSA Y BRUCELOSIS EN EL MUNICIPIO DE BUCARAMANGA</t>
  </si>
  <si>
    <t>Territorio Seguro que progresa</t>
  </si>
  <si>
    <t>Sanidad agropecuaria e inocuidad agroalimentaria</t>
  </si>
  <si>
    <t>Mantener el Servicio de vacunación para 2400 animales de interés agropecuario en los tres corregimientos garantizando el estatus sanitario-libres de aftosa e inmunización contra brucelosis bovina.</t>
  </si>
  <si>
    <t>Aumentar a 1% el aporte al PIB municipal por actividades primarias</t>
  </si>
  <si>
    <t>AGRICULTURA Y DESARROLLO RURAL</t>
  </si>
  <si>
    <t>FORTALECIMIENTO DE LA GESTIÓN PARA EL SANEAMIENTO FISCAL Y FINANCIERA DE LA SECRETARÍA DE INFRAESTRUCTURA DEL MUNICIPIO BUCARAMANGA</t>
  </si>
  <si>
    <t>GOBIERNO TERRITORIAL</t>
  </si>
  <si>
    <t>Fortalecer (1) Servicio de saneamiento fiscal y financiero</t>
  </si>
  <si>
    <t>Ejecutar el 100% del programa de saneamiento fiscal y financiero para el fortalecimiento de las finanzas del municipio (4599002).</t>
  </si>
  <si>
    <t>Aumentar a 73,5 el Índice de Desempeño Fiscal. </t>
  </si>
  <si>
    <t>VIVIENDA, CIUDAD Y TERRITORIO</t>
  </si>
  <si>
    <t>Adecuar 300,000 metros cuadrados de espacio púbico. (4002020)</t>
  </si>
  <si>
    <t>Aumentar a 9 m2 de espacio público por habitante</t>
  </si>
  <si>
    <t>Ordenamiento Territorial y Desarrollo urbano</t>
  </si>
  <si>
    <t>CONSTRUCCIÓN DEL PARQUE LINEAL BORDE SUR LA VICTORIA EN EL BARRIO LA VICTORIA DEL MUNICIPIO DE BUCARAMANGA SANTANDER</t>
  </si>
  <si>
    <t>2024: ARMONIZACIÓN</t>
  </si>
  <si>
    <t>ADECUACIÓN DEL PARQUE DIAMANTE II - ETAPA 1- DEL MUNICIPIO DE BUCARAMANGA, SANTANDER</t>
  </si>
  <si>
    <t>Realizar adecuaciones a 4 parques recreativos que tenga en cuenta un enfoque en nuevas disciplinas deportivas.</t>
  </si>
  <si>
    <t>Incrementar a 103 escenarios deportivos y recreativos en condiciones de calidad para el desarrollo de programas</t>
  </si>
  <si>
    <t>Incrementar (14.999) Metros cuadrados de espacio público intervenidos</t>
  </si>
  <si>
    <t>ACTUALIZACIÓN DE ESTUDIOS Y DISEÑOS DE LA TRONCAL METROPOLITANA NORTE SUR TRAMO 3A INTERSECCIÓN VIAL CARRERA 9NA CON CALLE 45 DEL EN EL MUNICIPIO DE BUCARAMANGA</t>
  </si>
  <si>
    <t>Mejorar la movilidad y accesibilidad en la intersección de la Carrera 9 con Calle 45 del municipio de Bucaramanga mediante (1) Estudios de Factibilidad realizados para la  construcción de una solución técnica</t>
  </si>
  <si>
    <t>FORTALECIMIENTO DEL PROGRAMA DE ALIMENTACIÓN ESCOLAR EN LAS INSTITUCIONES EDUCATIVAS OFICIALES DEL MUNICIPIO DE BUCARAMANGA</t>
  </si>
  <si>
    <t>Territorio Seguro que Integra</t>
  </si>
  <si>
    <t>Reducir a 6% la tasa de deserción intra - anual en educación básica secundaria</t>
  </si>
  <si>
    <t>Beneficiar 40.000 estudiantes con el Programa de Alimentación Escolar - PAE</t>
  </si>
  <si>
    <t>MEJORAMIENTO DE VIVIENDA URBANA Y RURAL EN EL MARCO DEL PROGRAMA NACIONAL "CAMBIA MI CASA" EN EL MUNICIPIO DE BUCARAMANGA</t>
  </si>
  <si>
    <t>Mejoramiento de Vivienda y Entorno Barrial</t>
  </si>
  <si>
    <t>TRANSPORTE</t>
  </si>
  <si>
    <t>FORTALECIMIENTO DE LOS MACROPROCESOS DE LA SECRETARÍA DE EDUCACIÓN DEL MUNICIPIO DE BUCARAMANGA</t>
  </si>
  <si>
    <t xml:space="preserve">	2024680010013</t>
  </si>
  <si>
    <t>Asistir tecnicamente a la Secretaría de Educación con macroprocesos fortalecidos</t>
  </si>
  <si>
    <t>MEJORAMIENTO DE LA MALLA VIAL Y ESPACIO PÚBLICO ENMARCADO DENTRO DE LA ESTRATEGIA PLAN REVITALIZACION DEL ESPACIO PUBLICO CENTRO EN EL BUCARAMANGA SANTANDER</t>
  </si>
  <si>
    <t>Infraestructura de transporte  equipamiento comunitario</t>
  </si>
  <si>
    <t>Proveer (1) Servicio de asistencia técnica</t>
  </si>
  <si>
    <t>Mejorar el Índice de desempeño Institucional en 95 puntos</t>
  </si>
  <si>
    <t>Asistir técnicamente a nueve (9) dependencias de la administración municipal para el diseño, seguimiento y ejecución de  proyectos estratégicos de la ciudad en el área de infraestructura (459903100).</t>
  </si>
  <si>
    <t>APOYO AL DESARROLLO DE LOS PROCESOS DE PLANEACIÓN INSTITUCIONAL Y DEL DESARROLLO TERRITORIAL EN EL MUNICIPIO DE BUCARAMANGA</t>
  </si>
  <si>
    <t>Fortalecimiento a la gestión y dirección de la administración pública territorial</t>
  </si>
  <si>
    <t>Fortalecer el Sistema de gestión documental (1) de la base de datos del archivo físico de la Secretaría de Planeación de acuerdo a la normatividad  vigente actualizado</t>
  </si>
  <si>
    <t>Elaborar (11) Documentos de lineamientos técnicos realizados</t>
  </si>
  <si>
    <t xml:space="preserve">Brindar servicio de asistencia técnica a 16 dependencias, para el fortalecimiento de los procesos de planeación institucional de la administración municipal (4599031). </t>
  </si>
  <si>
    <t>Actualizar (01) sistema de gestión documental de la base de datos del archivo físico (planoteca) de la Secretaría de Planeación de acuerdo a la normatividad vigente (4599036).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</si>
  <si>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</si>
  <si>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FORTALECIMIENTO DE LOS PROCESOS QUE DESARROLLA LA ESCUELA MUNICIPAL DE ARTES Y OFICIOS PARA LA RECONSTRUCCIÓN DEL TEJIDO SOCIAL Y CULTURAL DE LOS CIUDADANOS DEL MUNICIPIO DE BUCARAMANGA</t>
  </si>
  <si>
    <t>CULTURA</t>
  </si>
  <si>
    <t>Ofrecer servicios de apoyo al proceso de formación artística y cultural implementado a través de dos (2) programas de formación en artes, oficios y saberes en el Municipio de Bucaramanga y sus zonas rurales.</t>
  </si>
  <si>
    <t>Incrementar a 0.6 la tasa de cobertura municipal con beneficiarios de convocatorias públicas y servicios de las culturas, las artes y los saberes</t>
  </si>
  <si>
    <t>APOYO A LA FORMACIÓN ARTÍSTICA Y CULTURAL DENTRO DEL MARCO DE LOS PRESUPUESTOS PARTICIPATIVOS A LA COMUNIDAD DEL MUNICIPIO DE BUCARAMANGA</t>
  </si>
  <si>
    <t>Promoción y acceso efectivo a procesos culturales y artísticos</t>
  </si>
  <si>
    <t>DESARROLLO DE EVENTOS DE PROMOCIÓN CULTURAL ARTÍSTICA GASTRONÓMICA TURÍSTICA HISTÓRICA Y PATRIMONIAL EN LA CIUDAD DE BUCARAMANGA</t>
  </si>
  <si>
    <t>Productividad y competitividad de las empresas colombianas</t>
  </si>
  <si>
    <t>COMERCIO, INDUSTRIA Y TURISMO</t>
  </si>
  <si>
    <t>Realizar siete (7) campañas que consoliden la promoción de Bucaramanga como epicentro Turístico</t>
  </si>
  <si>
    <t>Aumentar a 61.02% la tasa de ocupación hotelera en Bucaramanga.</t>
  </si>
  <si>
    <t>Desaarrollar (4) Campañas realizadas para la promoción cultural, artístico, gastronómico, turístico, histórico y patrimonial en la ciudad de Bucaramanga</t>
  </si>
  <si>
    <t>FORTALECIMIENTO DE LA GESTIÓN INSTITUCIONAL DE LA SECRETARÍA DE HACIENDA DEL MUNICIPIO DE BUCARAMANGA</t>
  </si>
  <si>
    <t>Asistir técnicamente al municipio de Bucaramanga para  el mejoramiento de la gestión financiera (4599031).</t>
  </si>
  <si>
    <t>Realizar cuatro (04) documentos de lineamientos técnicos para la actualización de cuatro (04) bases normativas en la Secretaría de Hacienda del municipio de Bucaramanga (4599018).</t>
  </si>
  <si>
    <t>Brindar (1) asistencia técnica a los procesos de la Secretaría de Desarrollo Social que se derivan de los planes, programas y proyectos.</t>
  </si>
  <si>
    <t>Generación de la información geográfica del territorio nacional</t>
  </si>
  <si>
    <t>FORTALECIMIENTO DEL SERVICIO DE ESTRATIFICACIÓN SOCIOECONÓMICA URBANA Y RURAL EN EL MUNICIPIO DE BUCARAMANGA</t>
  </si>
  <si>
    <t>INFORMACIÓN ESTADISTICA</t>
  </si>
  <si>
    <t xml:space="preserve">Actualizar un (1)Servicio de información geográfica, geodésica y cartográfica  para el mantenimiento del sistema de estratificación urbana y rural del municipio de Bucaramanga (0406001). </t>
  </si>
  <si>
    <t>FORTALECIMIENTO DE LOS ESPACIOS DE PARTICIPACIÓN CIUDADANA Y BUEN GOBIERNO EN EL MUNICIPIO DE BUCARAMANGA</t>
  </si>
  <si>
    <t>Fortalecimiento del buen gobierno para el respeto y garantía de los derechos humanos</t>
  </si>
  <si>
    <t>Implementar (385) Espacios de participación promovidos</t>
  </si>
  <si>
    <t>Implementar una (1) estrategia que promueva espacios de participacion y fomento de la democracia con representantes comunales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</si>
  <si>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</si>
  <si>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</si>
  <si>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</si>
  <si>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</si>
  <si>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Aumentar en un 15% la participación ciudadana para la constitución de nuevas Juntas de Acción Comunal</t>
  </si>
  <si>
    <t>Aumentar en un 10%  índice de participación juvenil en procesos democráticos electorales.</t>
  </si>
  <si>
    <t>Aumentar (100%)  Estrategias de comunicación y publicidad</t>
  </si>
  <si>
    <t>Aumentar a 90 el Índice de Gobierno Digital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</si>
  <si>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</si>
  <si>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</si>
  <si>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Realizar un (01) documento metodológico para la formulación y adopción del programa “Cultura Organizacional 2.0 - Plan Estratégico de Servicio al Ciudadano”</t>
  </si>
  <si>
    <t>ACTUALIZACIÓN DEL DOCUMENTO METODOLÓGICO PARA LA MODERNIZACIÓN DE LA ESTRUCTURA ADMINISTRATIVA DE LA ALCALDÍA DE BUCARAMANGA</t>
  </si>
  <si>
    <t xml:space="preserve">
IMPLEMENTACIÓN DE ESTRATEGIAS DE COMUNICACIÓN Y PUBLICIDAD EN LA ALCALDÍA DE BUCARAMANGA</t>
  </si>
  <si>
    <t>Realizar un (01) documento metodológico de actualización de un estudio para la modernización de la estructura administrativa de la Alcaldía de Bucaramanga (incluye administración central, descentralizados y empresas de servicios)</t>
  </si>
  <si>
    <t>Mejorar (100) Sedes educativas con apoyo pedagógico  para la oferta de educación inclusiva para  preescolar, básica y media</t>
  </si>
  <si>
    <t>Garantizar el apoyo pedagógico a 121 sedes educativas oficiales para la oferta general, bilingüe, bicultural e inclusiva con servicio de interpretación, para preescolar, básica y media</t>
  </si>
  <si>
    <t>APOYO EN LA OPERATIVIDAD DE LOS ESTABLECIMIENTOS EDUCATIVOS OFICIALES CON RECURSOS DE CALIDAD GRATUIDAD EDUCATIVA EN EL MUNICIPIO DE BUCARAMANGA</t>
  </si>
  <si>
    <t>APOYO PEDAGÓGICO PARA LA INCLUSIÓN DE LAS PERSONAS CON DISCAPACIDAD TRASTORNOS DEL APRENDIZAJE CAPACIDADES YO TALENTOS EXCEPCIONALES Y EN CONDICIÓN DE ENFERMEDAD EN LAS INSTITUCIONES EDUCATIVAS OFICIALES DEL MUNICIPIO DE BUCARAMANGA</t>
  </si>
  <si>
    <t>Aumentar (39) Instituciones educativas oficiales beneficiadas por el giro de recursos del Sistema General de Participaciones por concepto de Calidad Gratuidad Educativa en el municipio</t>
  </si>
  <si>
    <t>Realizar asistencia técnica a 1 instancia territorial en el marco del programa fortalecimiento de la conviviencia y la seguridad ciudadana</t>
  </si>
  <si>
    <t>Disminuir a 40% la primera medida correctiva al Código Nacional de Policía más impuesta en el municipio de Bucaramanga</t>
  </si>
  <si>
    <t>TECNOLOGÍAS DE LA INFORMACIÓN Y LAS COMUNICACIONES</t>
  </si>
  <si>
    <t>Realizar mantenimiento y/o adecuación y/o reubicación a 10.000 mts de ciclo infraestructuras urbanas del municipio</t>
  </si>
  <si>
    <t>Disminuir a 13,3 la tasa de mortalidad por accidentes de transporte terreste</t>
  </si>
  <si>
    <t xml:space="preserve">	2022680010044</t>
  </si>
  <si>
    <t>ADECUACIÓN Y REFORMAS LOCATIVAS A LAS PLAZAS DE MERCADO DEL MUNICIPIO DE BUCARAMANGA SANTANDER</t>
  </si>
  <si>
    <t>APOYO A LA GESTIÓN Y A LAS ACCIONES MISIONALES DE LA SECRETARIA DE INTERIOR DEL MUNICIPIO DE BUCARAMANGA</t>
  </si>
  <si>
    <t>FORTALECIMIENTO DE LA AUTORIDAD SANITARIA Y LA PARTICIPACIÓN PARA LA GESTIÓN DE LA SALUD PÚBLICA EN EL MUNICIPIO BUCARAMANGA</t>
  </si>
  <si>
    <t>Implementar cuatro (4) estrategias de promoción de la participación social en salud, incluyendo salud sexual y reproductiva</t>
  </si>
  <si>
    <t>Disminuir a 3,7 la Tasa de mortalidad (x cada 1.000 habitantes)</t>
  </si>
  <si>
    <t>FORTALECIMIENTO DEL PROCESO DE GESTIÓN JURIDICA CON ENFOQUE A LA PREVENCION DEL DAÑO ANTIJURÍDICO EN EL MUNICIPIO DE BUCARAMANGA</t>
  </si>
  <si>
    <t>JUSTICIA Y DEL DERECHO</t>
  </si>
  <si>
    <t xml:space="preserve"> Defensa jurídica del Estado</t>
  </si>
  <si>
    <t>Realizar 1 (un) documento de lineamientos técnicos en temáticas de prevención del daño antijurídico en el municipio de Bucaramanga (1205005)</t>
  </si>
  <si>
    <t>ASISTENCIA INTEGRAL A LA POBLACIÓN VÍCTIMA DEL CONFLICTO ARMADO DEL MUNICIPIO DE BUCARAMANGA</t>
  </si>
  <si>
    <t>Implementar de manera articulada,  un (1) Plan de Accion Territorial-PAT de la polìtica pública para las víctimas</t>
  </si>
  <si>
    <t>Aumentar en 2,94 el % de víctimas que superaron la situación de vulnerabilidad</t>
  </si>
  <si>
    <t>Beneficiar a 2432 personas privadas de la libertad con servicios de bienestar en el municipio de Bucaramanga</t>
  </si>
  <si>
    <t>Disminuir a 231,9 la tasa de lesiones interpersonales en el municipio de Bucaramanga</t>
  </si>
  <si>
    <t>Fortalecimiento de la convivencia y la seguridad ciudadana</t>
  </si>
  <si>
    <t>Adquirir (10)  de equipos tecnológicos adquiridos</t>
  </si>
  <si>
    <t xml:space="preserve">Realizar la encuesta de información  a 113.400 hogares para el registro administrativo de SISBEN en el municipio de Bucaramanga (4599033) </t>
  </si>
  <si>
    <t>Apoyar financieramente 658 funcionarios de la entidad a través del Plan Institucional de Capacitación y Plan Institucional de Bienestar e Incentivos (4599038).</t>
  </si>
  <si>
    <t>Garantizar 51.229 lámparas de alumbrado público para la prestación del servicio de alumbrado público en el Municipio de Bucaramanga</t>
  </si>
  <si>
    <t>Disminuir a 989 la tasa de hurto común en el municipio de Bucaramanga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</si>
  <si>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</si>
  <si>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</si>
  <si>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Fortalecimiento de la política criminal del Estado colombiano</t>
  </si>
  <si>
    <t>Elaborar un (1) Documento de planeación sobre fortalecimiento para la persecución del crimen organizado y otros fenómenos criminales (1207002)</t>
  </si>
  <si>
    <t>Disminuir a 14,1 la tasa de homicidios en el municipio de Bucaramanga</t>
  </si>
  <si>
    <t>Calidad y fomento de la educación superior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</si>
  <si>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</si>
  <si>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</si>
  <si>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Aumentar a 60% la tasa de tránsito inmediato a educación superior</t>
  </si>
  <si>
    <t>Asistir técnicamente (150) entidades</t>
  </si>
  <si>
    <t>Asistir técnicamente 150 establecimientos educativos oficiales y no oficiales con visitas y/o auditorias de inspección, vigilancia y control.</t>
  </si>
  <si>
    <t>Aumentar a 60% la tasa de cobertura neta en educación media.</t>
  </si>
  <si>
    <t>Atender (50.000) animales</t>
  </si>
  <si>
    <t>Atender 50,000 animales domésticos (40.000 esterilizaciones, 10.000 atenciones integrales)</t>
  </si>
  <si>
    <t>Aumentar al 45% las personas consultadas que  son responsables en su ejercicio de tenencia de animales de compañía</t>
  </si>
  <si>
    <t xml:space="preserve">Salud Pública </t>
  </si>
  <si>
    <t xml:space="preserve">Implementar 4 campañas de gestión del riesgo para enfermedades emergentes, reemergentes y desatendidas en tuberculosis, lepra o enfermedad de Hansen </t>
  </si>
  <si>
    <t>Reducir a 40,0 la tasa de mortalidad por enfermedades transmisibles.</t>
  </si>
  <si>
    <t>Consolidación productiva del sector de energía eléctrica</t>
  </si>
  <si>
    <t xml:space="preserve">Consolidación productiva del sector de energía eléctrica </t>
  </si>
  <si>
    <t>Beneficiar a 700 personas poblacion vulnerable con servicio de gestión de oferta social a través de una estrategia para el desarrollo de habilidades productivas</t>
  </si>
  <si>
    <t>Disminuir la pobreza multidimensional al 10,2%</t>
  </si>
  <si>
    <t>Beneficiar 3.000 directivos docentes, docentes y administrativos de las instituciones educativas oficiales con procesos de formación informal y/o actividades de bienestar laboral.</t>
  </si>
  <si>
    <t>Territorio Seguro que genera valor</t>
  </si>
  <si>
    <t>Lucha contra la corrupción.</t>
  </si>
  <si>
    <t>Realizar un (01) documento técnico que consolide una estrategia en materia de transparencia y lucha contra la corrupción incluida la implementación de la Politica Pública de Transparencia  en el Municipio de Bucaramanga.  (2503001)</t>
  </si>
  <si>
    <t>Apoyar en el mejoramiento de la prestación del servicio de (80) establecimientos para el mejoramiento servicio penitenciario</t>
  </si>
  <si>
    <t>Promover  9 espacios de participación ciudadana, mediante la estrategia de presupuestos participativos y audiencias públicas de rendición de cuentas (4502001).</t>
  </si>
  <si>
    <t>Atender integralmente a 2200 personas con discapacidad del sector urbano y rural en extrema vulnerabilidad</t>
  </si>
  <si>
    <t>Disminuir a 109 la tasa de violencia intrafamiliar</t>
  </si>
  <si>
    <t>Brindar el servicio de gestión de la oferta social para 4400 personas a través de una estrategia de promoción de derechos de las personas con discapacidad y sus familias dentro de la sociedad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</si>
  <si>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</si>
  <si>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Beneficiar mensualmente a 3.000 personas con raciones de alimentos para comunidades vulnerables (adultos mayores, personas en condición de discapacidad, niños, niñas y adolescentes)</t>
  </si>
  <si>
    <t xml:space="preserve"> Seguridad de transporte</t>
  </si>
  <si>
    <t>Seguridad de transporte</t>
  </si>
  <si>
    <t>Fortalecer (1) Entidades asistidas tecnicamente</t>
  </si>
  <si>
    <t>Atención Integral de población en situación permanente de desprotección social y/o familiar</t>
  </si>
  <si>
    <t>FORTALECIMIENTO DE LAS ACCIONES DE ATENCIÓN INTEGRAL PARA LA POBLACIÓN EN HABITANZA EN CALLE EN EL MUNICIPIO DE BUCARAMANGA</t>
  </si>
  <si>
    <t>CONSTRUCCIÓN DE OBRAS PROVISIONALES Y DE PROTECCIÓN DE PRIMEROS AUXILIOS DEL BIEN DE INTERÉS CULTURAL PLAZA SAN MATEO DEL MUNICIPIO DE BUCARAMANGA SANTANDER</t>
  </si>
  <si>
    <t>APOYO A LAS ACCIONES DE PROMOCIÓN DE SEGURIDAD Y MEDIACIÓN COMUNITARIA PARA LA CONSERVACIÓN DE LA SANA CONVIVENCIA RESOLUCIÓN DE CONFICTOS Y USO ADECUADO DEL ESPACIO PÚBLICO EN EL MUNICIPIO DE BUCARAMANGA</t>
  </si>
  <si>
    <t>ACTUALIZACIÓN DE LA CARACTERIZACIÓN DE LOS VENDEDORES AMBULANTES PARA LA GOBERNANZA DE DATOS Y TOMA DE DECISIONES EN EL MUNICIPIO DE BUCARAMANGA</t>
  </si>
  <si>
    <t>DESARROLLO DE LOS BENEFICIO ECONÓMICOS PERIODICOS - BEPS - PARA GARANTIZAR LA VEJEZ DE LOS GESTORES Y CREADORES CULTURALES DE LA CIUDAD DE BUCARAMANGA.</t>
  </si>
  <si>
    <t>MEJORAMIENTO EN LA GESTIÓN DE EMERGENCIAS MEDICAS Y DESASTRES SANITARIOS EN EL MUNICIPIO DE BUCARAMANGA</t>
  </si>
  <si>
    <t>FORTALECIMIENTO DE LAS ACCIONES DE PROMOCIÓN DE LA SALUD PREVENCIÓN DE LA ENFERMEDAD EN LA POBLACIÓN EN SITUACIÓN Y/O CONDICIÓN DE VULNERABILIDAD EN EL  MUNICIPIO DE BUCARAMANGA</t>
  </si>
  <si>
    <t>2024: NUEVO
2024: ACT POR COSTOS</t>
  </si>
  <si>
    <t>Prestación de servicios de transporte pública de pasajeros</t>
  </si>
  <si>
    <t xml:space="preserve">Movilizar 80.000 pasajeros con la tarifa diferencial a la población vulnerable (acuerdo 030 de 2022) para el acceso al sistema integrado de transporte público. </t>
  </si>
  <si>
    <t>Incrementar a 50.000 el numero de viajes promedio en dias habiles, realizados por la poblacion en el sistema de transporte masivo</t>
  </si>
  <si>
    <t>Gestión del cambio climático para un desarrollo bajo en carbono y resiliente al clima</t>
  </si>
  <si>
    <t>Brindar el servicio de apoyo técnico para la implementación de 4 pilotos con acciones de mitigación y adaptación al cambio climático. (3206003)</t>
  </si>
  <si>
    <t>Reducir a 34 puntos el índice municipal de riesgo ajustado por capacidades</t>
  </si>
  <si>
    <t>Promoción al acceso a la justicia</t>
  </si>
  <si>
    <t>Mantener en operacion una (1) casa de la justicia en el municipio de Bucaramanga</t>
  </si>
  <si>
    <t>Incrementar a 2888 los acuerdos en todas las ramas del derecho</t>
  </si>
  <si>
    <t>Apoyar financieramente nueve (9) proyectos de convivencia y seguridad ciudadana (4501029) entre ellos, senderos seguros.</t>
  </si>
  <si>
    <t>Territorio Seguro que protege</t>
  </si>
  <si>
    <t>APOYO TÉCNICO Y PROFESIONAL A LAS DIFERENTES INSPECCIONES DEL MUNICIPIO DE BUCARAMANGA</t>
  </si>
  <si>
    <t>Cofinanciar seis (6) proyectos en materia de derechos humanos en el municipio de Bucaramanga, incluyendo la política pública de derechos humanos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</si>
  <si>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</si>
  <si>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</si>
  <si>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Acceso a soluciones de vivienda</t>
  </si>
  <si>
    <t>Beneficiar a 500 hogares a través del Servicio de apoyo financiero para adquisición de vivienda</t>
  </si>
  <si>
    <t>Disminuir a 5,0 el Déficit cuantitativo de vivienda (Censo)</t>
  </si>
  <si>
    <t>Fomento a la recreación, la actividad física y el deporte</t>
  </si>
  <si>
    <t>Beneficiar a 20.000 personas  con servicio de apoyo a la actividad física, la recreación y el deporte en organismos de deporte asociado</t>
  </si>
  <si>
    <t>Incrementar a 215.000 los beneficiarios participantes en deporte, recreación, actividad física y jornada escolar complementaria.</t>
  </si>
  <si>
    <t>Promover (3) servicios de acceso y aprovechamiento de  información a los procesos culturales y  artísticos a través de herramientas tecnológicas y de comunicación.</t>
  </si>
  <si>
    <t xml:space="preserve">Brindar 3 servicios de acceso y aprovechamiento de información a los procesos culturales y artísticos a través de herramientas tecnológicas y de comunicación </t>
  </si>
  <si>
    <t>Generar 48 informes de eventos de servicio de información de vigilancia epidemiológica</t>
  </si>
  <si>
    <t>Implementar (4) estrategias en temas de trastornos mentales</t>
  </si>
  <si>
    <t>Implementar 4 campañas de gestión del riesgo en temas de trastornos mentales</t>
  </si>
  <si>
    <t>Disminuir a 4,5 la tasa de mortalidad por lesiones autoinflingidas</t>
  </si>
  <si>
    <t>Inclusión social y productiva para la población en situación de vulnerabilidad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</si>
  <si>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</si>
  <si>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 xml:space="preserve">Aumentar en un 10% los participantes de los servicios sociales correspondientes al Programa de Persona Mayor </t>
  </si>
  <si>
    <t>Atender a 8400 adultos mayores violentados y/o que presentan abandono con atención integral;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</si>
  <si>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</si>
  <si>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</si>
  <si>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</si>
  <si>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Disminuir la Pobreza monetaria al 25,3%</t>
  </si>
  <si>
    <t>Brindar servicio de gestión de oferta social dirigido a 500 personas a través de la implementación de una (1) estrategia de Red de Apoyo comunitario que promuevan la integración del habitante de calle en la sociedad</t>
  </si>
  <si>
    <t>Disminuir la Pobreza multidimensional al 10,2%</t>
  </si>
  <si>
    <t>Mantener el servicio de atención a 500 personas en habitanza de calle bajo servicios integrales que promueven su inclusión y mejoramiento de su calidad de vida, garantizando la promoción de los derechos</t>
  </si>
  <si>
    <t>Realizar un (01) documento metodológico para la actualización de la caracterización de los vendedores informales del municipio de Bucaramanga (4599020</t>
  </si>
  <si>
    <t>Atender a 20.000 personas en centros reguladores de urgencias, emergencias y desastres</t>
  </si>
  <si>
    <t>Implementar 10 estrategias de promoción de salud, incluyendo salud menstrual a adolescentes y mujeres de sectores poblacionales vulnerables priorizados</t>
  </si>
  <si>
    <t>Disminuir la Pobreza multidimensional  10,2%</t>
  </si>
  <si>
    <t>Formular e Implementar (1) estrategia que contiene la ruta de atención integral a población vulnerable con difícil acceso a la oferta institucional en los centros de atención.</t>
  </si>
  <si>
    <t>Formular e implementar una (1) estrategia que promueve dinámicas familias seguras.  (Cumplimiento a los ejes 1,2 y 3 de la Política Pública para las familias de Bucaramanga, Acuerdo Municipal 034 de 2019)</t>
  </si>
  <si>
    <t>Diminuir a 14,1 la tasa de homicidios</t>
  </si>
  <si>
    <t>Infraestructura productiva y comercialización</t>
  </si>
  <si>
    <t>Gestión del riesgo de desastres y emergencias</t>
  </si>
  <si>
    <t>Sensibilizar a (650) beneficiarios de la comunidad en temas de prevención de incendios y gestión de riesgos de emergencias</t>
  </si>
  <si>
    <t>Disminuir a 12% las áreas de ecosistemas degradados</t>
  </si>
  <si>
    <t>Bomberos de Bucaramanga</t>
  </si>
  <si>
    <t>Brindar servicio de asistencia técnica para la formulación de 4 proyectos para el mejoramiento de la calidad del recurso hídrico, incluyendo las fuentes que abastecen el acueducto.</t>
  </si>
  <si>
    <t xml:space="preserve"> Disminuir a 12% las áreas de ecosistemas degradados</t>
  </si>
  <si>
    <t>Adquirir 800 Has de importancia ambiental para destinarlos a la  protección del recurso hídrico. (3203050)</t>
  </si>
  <si>
    <t>Brindar servicio de asistencia técnica para la formulación de 4 proyectos de  promoción del uso eficiente y ahorro del agua. (3203033)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</si>
  <si>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</si>
  <si>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Realizar 1 Estudio de pre inversión e inversión, para el apoyo a la implementación de Operaciones Urbanas Estratégicas. San Rafael</t>
  </si>
  <si>
    <t>Índice de competitividad de Bucaramanga 6,47 puntos</t>
  </si>
  <si>
    <t>Territorio Seguro y Sostenible</t>
  </si>
  <si>
    <t>ARMONIZADO PDM 2024-2027</t>
  </si>
  <si>
    <t xml:space="preserve">	ASISTENCIA A LA POBLACIÓN PRIVADA DE LA LIBERTAD QUE SE LOCALIZAN EN LOS CENTROS DE DETENCIÓN Y RECLUSIÓN DEL MUNICIPIO DE BUCARAMANG</t>
  </si>
  <si>
    <t xml:space="preserve">	FORTALECIMIENTO A LA OPERATIVIDAD DEL SISBÉN CON MIRAS A LA IDENTIFICACIÓN DE POTENCIALES BENEFICIARIOS DE PROGRAMAS SOCIALES EN EL MUNICIPIO DE BUCARAMANGA</t>
  </si>
  <si>
    <t xml:space="preserve">	FORTALECIMIENTO DE LAS ACCIONES DEL PLAN INSTITUCIONAL DE CAPACITACIÓN Y PLAN INSTITUCIONAL DE BIENESTAR SOCIAL E INCENTIVOS PARA LOS SERVIDORES PÚBLICOS DEL MUNICIPIO DE BUCARAMANGA</t>
  </si>
  <si>
    <t xml:space="preserve">	MANTENIMIENTO DEL SISTEMA DE ALUMBRADO PÚBLICO DEL MUNICIPIO DE BUCARAMANGA</t>
  </si>
  <si>
    <t xml:space="preserve">APOYO AL FOMENTO Y PROMOCIÓN DE LAS HABILIDADES DE LECTURA ESCRITURA Y ORALIDAD EN LA BIBLIOTECA GABRIEL TURBAY E INFRAESTRUCTURA CULTURAL DE LA CIUDAD DE BUCARAMANGA	</t>
  </si>
  <si>
    <t xml:space="preserve">	ELABORACIÓN CIENTÍFICA DE LA ESTRATEGIA DE PLANEACIÓN Y SEGUIMIENTO PARA LA INTERVENCIÓN FOCALIZADA EN VARIABLES DE RIESGO Y PROTECCIÓN RELACIONADAS CON COMPORTAMIENTOS CONTRARIOS A LA CONVIVENCIA EN LA CIUDAD BUCARAMANGA</t>
  </si>
  <si>
    <t>FORTALECIMIENTO DEL PROGRAMA DE EDUCACIÓN SUPERIOR PARA LA TRANSICIÓN A LA EDUCACIÓN TÉCNICA, TECNOLÓGICA, PROFESIONAL Y DE EDUCACIÓN PARA EL  TRABAJO Y EL DESARROLLO HUMANO EN EL MUNICIPIO DE BUCARAMANGA</t>
  </si>
  <si>
    <t>FORTALECIMIENTO DE LAS ACCIONES DE INSPECCIÓN Y VIGILANCIA A INSTITUCIONES DE EDUCACIÓN OFICIALES Y NO OFICIALES, E INSTITUCIONES DE EDUCACIÓN 
PARA EL TRABAJO Y EL DESARROLLO HUMANO DEL MUNICIPIO DE BUCARAMANGA</t>
  </si>
  <si>
    <t>FORTALECIMIENTO PARA LA ATENCIÓN INTEGRAL A LA FAUNA EN EL MUNICIPIO DE BUCARAMANGA</t>
  </si>
  <si>
    <t>FORTALECIMIENTO DE LAS ACCIONES DE PROMOCIÓN PREVENCIÓN Y CONTROL DE ENFERMEDADES TRANSMISIBLES EN EL MUNICIPIO DE BUCARAMANG</t>
  </si>
  <si>
    <t>FORTALECIMIENTO DE LA ADMINISTRACIÓN Y OPERACIÓN DE ALUMBRADO PÚBLICO 2024-2027 BUCARAMANGA</t>
  </si>
  <si>
    <t>APOYO A LA POBLACIÓN EN PROCESO DE REINCORPORACIÓN Y REINTEGRACIÓN EN EL MUNICIPIO DE BUCARAMANGA</t>
  </si>
  <si>
    <t xml:space="preserve">	FORTALECIMIENTO DEL PROGRAMA DE BIENESTAR LABORAL DE DIRECTIVOS DOCENTES DOCENTES Y ADMINISTRATIVOS DE LAS INSTITUCIONES EDUCATIVAS OFICIALES DEL MUNICIPIO DE BUCARAMANGA</t>
  </si>
  <si>
    <t>FORTALECIMIENTO DEL PROGRAMA DE TRANSPARENCIA Y LUCHA CONTRA LA CORRUPCIÓN PARA GARANTIZAR EL ACCESO A LA INFORMACIÓN PÚBLICA, LA PROMOCIÓN DE 
UNA CULTURA DE LEGALIDAD E INTEGRIDAD Y UN GOBIERNO ABIERTO EN EL MUNICIPIO DE BUCARAMANGA</t>
  </si>
  <si>
    <t xml:space="preserve">APOYO A LA POBLACIÓN PRIVADA DE LA LIBERTAD SINDICADA NO CONDENADA DEL MUNICIPIO DE BUCARAMANGA	</t>
  </si>
  <si>
    <t>FORTALECIMIENTO DE LOS ESPACIOS DE PARTICIPACIÓN CIUDADANA EN EL MUNICIPIO DE BUCARAMANGA</t>
  </si>
  <si>
    <t>DESARROLLO DE ACCIONES ENCAMINADAS A MEJORAR LA CALIDAD DE VIDA DE LAS PERSONAS CON DISCAPACIDAD DEL MUNICIPIO DE BUCARAMANGA</t>
  </si>
  <si>
    <t>FORTALECIMIENTO DE LA ATENCIÓN INTEGRAL A PERSONAS CON DISCAPACIDAD Y SUS CUIDADORES EN EL MUNICIPIO DE BUCARAMANGA</t>
  </si>
  <si>
    <t xml:space="preserve">MODERNIZACIÓN DEL ALUMBRADO PÚBLICO VIAS M2 - FASE 1 DEL MUNICIPIO DE BUCARAMANGA	</t>
  </si>
  <si>
    <t xml:space="preserve">IMPLEMENTACIÓN DE SEÑALIZACIÓN PARA MEJORAR LAS CONDICIONES DE SEGURIDAD VIAL MOVILIDAD Y ACCESIBILIDAD DEL MUNICIPIO DE BUCARAMANGA	</t>
  </si>
  <si>
    <t>FORTALECIMIENTO A LA GESTIÓN, PROCESOS Y PROGRAMAS TRANSVERSALES DE LA DIRECCIÓN DE TRÁNSITO DEL MUNICIPIO DE BUCARAMANGA</t>
  </si>
  <si>
    <t>MANTENIMIENTO Y/O MEJORAMIENTO DEL SISTEMA DE SEMAFORIZACION DEL MUNICIPIO DE BUCARAMANGA</t>
  </si>
  <si>
    <t>IMPLEMENTACIÓN DE ESTRATEGIAS FORMATIVAS E INFORMATIVAS PARA LA PROMOCION DEL TRANSPORTE SEGURO, SOSTENIBLE Y EFICIENTE EN EL MUNICIPIO DE 
BUCARAMANGA</t>
  </si>
  <si>
    <t xml:space="preserve">FORTALECIMIENTO DE LA GESTIÓN OPERATIVA PARA LA EFICIENTE PRESTACIÓN DE SERVICIOS DEL CENTRO DE DIAGNÓSTICO AUTOMOTOR DE LA DIRECCIÓN DE TRÁNSITO DE BUCARAMANGA	</t>
  </si>
  <si>
    <t>IMPLEMENTACIÓN DEL PLAN DE INTERVENCIONES COLECTIVAS (PIC) A TRAVÉS DE LA ESTRATEGIA DE ATENCIÓN PRIMARIA EN SALUD EN EL MUNICIPIO DE BUCARAMANGA</t>
  </si>
  <si>
    <t xml:space="preserve">FORTALECIMIENTO DE LA PRESTACIÓN DEL SERVICIO DEL SITM GARANTIZANDO UNA MOVILIDAD EFICIENTE SEGURA Y EFECTIVA A LOS CIUDADANOS DEL MUNICIPIO DE BUCARAMANGA	</t>
  </si>
  <si>
    <t xml:space="preserve">FORTALECIMIENTO DE LAS ESTRATEGIAS PARA LA GESTIÓN DEL CAMBIO CLIMÁTICO Y RESILIENCIA COMUNITARIA EN EL MUNICIPIO DE BUCARAMANGA	</t>
  </si>
  <si>
    <t>DIVULGACIÓN Y POSICIONAMIENTO DE LAS DIFERENTES EXPERIENCIAS TURÍSTICAS, CULTURALES Y PATRIMONIALES PARA LA APUESTA DE BUCARAMANGA COMO EPICENTRO TURÍSTICO EN LA CIUDAD DE BUCARAMANGA</t>
  </si>
  <si>
    <t xml:space="preserve">FORTALECIMIENTO DE LOS PROCESOS DE INFORMACIÓN ORIENTACIÓN Y RESOLUCIÓN DE CONFLICTOS EN LA CASA DE JUSTICIA DEL MUNICIPIO DE BUCARAMANGA	</t>
  </si>
  <si>
    <t>IMPLEMENTACIÓN DE LAS ESTRATEGIAS DEL PROGRAMA TOLERANCIA EN MOVIMIENTO - ACUERDO 026 DE 2014 DEL MUNICIPIO DE BUCARAMANGA</t>
  </si>
  <si>
    <t>APOYO TÉCNICO EN LOS PROCESOS DE LEGALIZACIÓN Y REGULARIZACIÓN URBANÍSTICA DE ASENTAMIENTOS HUMANOS Y BARRIOS INFORMALES EN EL MUNICIPIO DE BUCARAMANGA</t>
  </si>
  <si>
    <t>FORTALECIMIENTO DE LOS SISTEMAS INTEGRADOS DE GESTIÓN DEL MUNICIPIO DE BUCARAMANGA</t>
  </si>
  <si>
    <t xml:space="preserve">APOYO A LA OPERATIVIDAD DE LAS DIFERENTES COMISARIAS EN EL MUNICIPIO DE BUCARAMANGA	</t>
  </si>
  <si>
    <t xml:space="preserve">APOYO A LA RUTA DE ATENCIÓN Y PROTECCIÓN DE LIDERES Y LIDERESAS SOCIALES EN EL MUNICIPIO DE BUCARAMANGA	</t>
  </si>
  <si>
    <t>FORTALECIMIENTO DE LAS INTERVENCIONES DE SANEAMIENTO DIRIGIDAS A MEJORAR LAS RELACIONES ENTRE AMBIENTE Y SALUD EN EL MUNICIPIO DE BUCARAMANGA</t>
  </si>
  <si>
    <t xml:space="preserve">FORTALECIMIENTO DEL PLAN AMPLIADO DE INMUNIZACIONES (PAI) EN EL MUNICIPIO DE BUCARAMANGA	</t>
  </si>
  <si>
    <t>APOYO TÉCNICO Y FINANCIERO PARA LAS SOLUCIONES HABITACIONALES EN EL MUNICIPIO DE BUCARAMANGA</t>
  </si>
  <si>
    <t>APOYO A LOS ORGANISMOS DEL DEPORTE ASOCIADO DEL MUNICIPIO DE BUCARAMANGA</t>
  </si>
  <si>
    <t>FORTALECIMIENTO DE LOS SERVICIOS A LA COMUNIDAD A TRAVÉS DEL ACCESO Y APROVECHAMIENTO DE LAS TECNOLOGÍAS DE LA INFORMACIÓN Y LA COMUNICACIÓN EN EL MUNICIPIO DE BUCARAMANGA</t>
  </si>
  <si>
    <t>FORTALECIMIENTO DEL SISTEMA DE VIGILANCIA EPIDEMIOLOGICA EN EL MUNICIPIO DE BUCARAMANGA</t>
  </si>
  <si>
    <t>IMPLEMENTACIÓN DE ACCIONES PARA LA PROMOCIÓN SALUD MENTAL Y LA CONVIVENCIA SOCIAL EN LOS HABITANTES DE LA CIUDAD DE BUCARAMANGA</t>
  </si>
  <si>
    <t>DESARROLLO E IMPLEMENTACIÓN DE ESTRATEGIAS PARA LA PROMOCIÓN, PROTECCIÓN, RESTABLECIMIENTO DE LOS DERECHOS DE LAS PERSONAS MAYORES EN EL  MUNICIPIO DE BUCARAMANGA</t>
  </si>
  <si>
    <t>FORTALECIMIENTO DE LOS PROCESOS DE ATENCIÓN INTEGRAL DE LA POBLACIÓN ADULTA MAYOR EN EL MUNICIPIO DE BUCARAMANGA</t>
  </si>
  <si>
    <t>FORTALECIMIENTO DE LAS ACCIONES ORIENTADAS A LA ATENCIÓN DE LA POBLACIÓN EN SITUACIÓN DE VULNERABILIDAD DEL MUNICIPIO DE BUCARAMANGA</t>
  </si>
  <si>
    <t>IMPLEMENTACIÓN DE ESTRATEGIAS DE PROMOCIÓN DE LA OFERTA INSTITUCIONAL PARA LAS FAMILIAS DEL MUNICIPIO BUCARAMANGA</t>
  </si>
  <si>
    <t>FORTALECIMIENTO A LOS COMITÉS Y CONSEJOS A CARGO DE LA SECRETARÍA DEL INTERIOR DEL MUNICIPIO BUCARAMANGA</t>
  </si>
  <si>
    <t>IMPLEMENTACIÓN DE ESTRATEGIAS PARA LA PREVENCIÓN Y ATENCIÓN A VÍCTIMAS DEL DELITO DE TRATA DE PERSONAS EN EL MUNICIPIO DE BUCARAMANGA</t>
  </si>
  <si>
    <t>FORMACIÓN Y CONCIENTIZACIÓN EN PREVENCIÓN DEL RIESGO DIRIGIDO AL PROGRAMA BOMBERITOS Y BRIGADISTAS PARA LA CIUDAD DE BUCARAMANGA</t>
  </si>
  <si>
    <t>FORTALECIMIENTO DE LAS ESTRATEGIAS PARA LA GESTIÓN INTEGRAL DEL RECURSO HÍDRICO EN EL MUNICIPIO DE BUCARAMANGA</t>
  </si>
  <si>
    <t>ASISTENCIA TÉCNICA Y JURÍDICA PARA EL DESARROLLO DE LA OPERACIÓN URBANA ESTRATÉGICA SAN RAFAEL DEL MUNICIPIO DE BUCARAMANGA</t>
  </si>
  <si>
    <t>INCLUSIÓN SOCIAL Y RECONCILIACIÓN</t>
  </si>
  <si>
    <t>MINAS Y ENERGIA</t>
  </si>
  <si>
    <t xml:space="preserve">INCLUSIÓN SOCIAL Y RECONCILIACIÓN </t>
  </si>
  <si>
    <t>AMBIENTE Y DESARROLLO SOSTENIBLE</t>
  </si>
  <si>
    <t>DEPORTE Y RECREACIÓN</t>
  </si>
  <si>
    <t>Mantener (45) educativos oficiales en operación</t>
  </si>
  <si>
    <t>Mantener  (9,480,5 metros cuadrados) de espacio publico con infraestructura adecuada</t>
  </si>
  <si>
    <t>Fortalecimiento a la Gestión y Dirección de la Administración Pública Territorial</t>
  </si>
  <si>
    <t>Salud Pública</t>
  </si>
  <si>
    <t xml:space="preserve"> Fortalecimiento a la gestión y dirección de la administración pública territorial</t>
  </si>
  <si>
    <t>Atención, asistencia y reparación integral a las victimas</t>
  </si>
  <si>
    <t>Sistema penitenciario y carcelario en el marco de los derechos humanos</t>
  </si>
  <si>
    <t>Gestión integral del recurso hídrico</t>
  </si>
  <si>
    <t>2024: $31.125.392.112,55</t>
  </si>
  <si>
    <t>Recursos Propios Tránsito</t>
  </si>
  <si>
    <t>Fortalecer (1) entidad territorial en su capacidad operativa</t>
  </si>
  <si>
    <t>Asistir tecnicamente  a la Direccion de Transito de Bucaramanga</t>
  </si>
  <si>
    <t>Dirección de tránsito</t>
  </si>
  <si>
    <t>Instituto de la Juventud, el Deporte y la Recreación - INDERBU</t>
  </si>
  <si>
    <t>Instituto municipal de cultura y turismo - IMCT</t>
  </si>
  <si>
    <t>Secretaría de Salud y Ambiente</t>
  </si>
  <si>
    <t>Secretaría de Desarrollo Social</t>
  </si>
  <si>
    <t>Secretaría de Infraestructura</t>
  </si>
  <si>
    <t>Instituto de Vivienda y Reforma Urbana - INVISBU</t>
  </si>
  <si>
    <t>Secretaría de Planeación</t>
  </si>
  <si>
    <t>Secretaría Administrativa</t>
  </si>
  <si>
    <t>Secretaría Jurídica</t>
  </si>
  <si>
    <t>Implementar (100) acciones orientadas a la  operatividad, eficiencia y eficacia de las dependencias de la Secretaría del Interior.</t>
  </si>
  <si>
    <t>Secretaría del Interior</t>
  </si>
  <si>
    <t>Secretaría de Educación</t>
  </si>
  <si>
    <t>APOYO A LA PROMOCIÓN DE LAS DIFERENTES ÁREAS ARTÍSTICAS Y CULTURALES EN LAS LÍNEAS DE CREACIÓN, CIRCULACIÓN, INVESTIGACIÓN, ITINERANCIA, DISTRIBUCIÓN Y/O COMERCIALIZACIÓN PARA LOS ARTISTAS Y GESTORES CULTURALES LOCALES EN BUCARAMANGA</t>
  </si>
  <si>
    <t>ORGANISMOS DE CONTROL</t>
  </si>
  <si>
    <t>Incrmentar (30%) Población de 04 a 80 años cubierta por la capacidad de la infraestructura recreodeportiva Construida</t>
  </si>
  <si>
    <t>Beneficiar al (100%)  de estudiantes de las IEO de grados 10 y 11 con cobertura de ARL en su práctica académica.</t>
  </si>
  <si>
    <t>Realizar (8) Ciclos de vacunación contra la fiebre aftosa y la brucelosis realizados</t>
  </si>
  <si>
    <t>Aumentar el número de estudiantes (40.000) beneficiados con el Programa de Alimentación Escolar - PAE</t>
  </si>
  <si>
    <t>Realizar (350) Mejoramientos de vivienda urbana</t>
  </si>
  <si>
    <t>Realizar (350) Mejoramientos de vivienda rural</t>
  </si>
  <si>
    <t>Aumentar la capacidad de Entidades y organizaciones (1) asistidas técnicamente.</t>
  </si>
  <si>
    <t>Incrementar Área intervenida en vías (31.015 m2) y espacio público para el mejoramiento de accesibilidad.</t>
  </si>
  <si>
    <t>Fortalecer las dependencia con servicio de asistencia (16)  técnica realizado</t>
  </si>
  <si>
    <t xml:space="preserve">Fortalecer (7) programas de formación en artes oficios y saberes fortalecidos </t>
  </si>
  <si>
    <t>Mejorar (4) procesos de formación</t>
  </si>
  <si>
    <t>Incrementar a  (73,5) el Índice de Desempeño Fiscal</t>
  </si>
  <si>
    <t>Mejorar en (80) beneficiarios atendidos a través de los servicios de la secretaria</t>
  </si>
  <si>
    <t>Mejorar en (12) programas administrados y coordinados de la secretaria</t>
  </si>
  <si>
    <t>Actualizar (01) Bases de datos actualizadas</t>
  </si>
  <si>
    <t>Aumentar a (100) Procesos de Gestión Institucional y Atención al Ciudadano Fortalecidos</t>
  </si>
  <si>
    <t>Fortalecer (100%) Actualización del Plan de Modernización</t>
  </si>
  <si>
    <t>Aumentar el número (2) de plazas de mercados a cargo del municipio con acciones de adecuación y mantenimiento a la infraestructura.</t>
  </si>
  <si>
    <t>Mantener la de inspección, vigilancia y control a las IPS (100%) que presten servicios de salud de urgencias de la red pública y privada que atienda a la población del Régimen Subsidiado</t>
  </si>
  <si>
    <t>Aumentar (1) Estrategias de prevención del Daño Antijurídico con seguimiento y evaluación</t>
  </si>
  <si>
    <t>Atender a (1500) oblación víctima de conflicto armado asistencia y reparación integral.</t>
  </si>
  <si>
    <t>Atender (2301) personas con apoyo psicosocial, jurídico y educativo a las personas privadas de la libertad de los centros penitenciarios y carcelarios de municipio de Bucaramanga.</t>
  </si>
  <si>
    <t>Atender  el (100%) de las solicitudes recibidas en el SISBEN</t>
  </si>
  <si>
    <t>Beneficiar a (658) Funcionarios de la entidad  con el plan de Bienestar social e incentivos y los Programas de capacitación institucional</t>
  </si>
  <si>
    <t>Aumentar a (100%) Porcentaje de luminarias mantenidas</t>
  </si>
  <si>
    <t>Ofertar (1540) Cursos de Educación Informal</t>
  </si>
  <si>
    <t>Desarrollar (1000) estímulos en convocatorias, nacionales, departamentales y/o municipales para fomentar la creación, investigación, itinerancia, distribución y/o comercialización artística, cultural, creativa y de gestión cultural</t>
  </si>
  <si>
    <t>Desarrollar (3) servicios de circulación artística y cultural a través del territorio Cultural, creativo, turístico y de los saberes</t>
  </si>
  <si>
    <t xml:space="preserve">Formular (1) documento de lineamientos técnicos científicos </t>
  </si>
  <si>
    <t>Beneficiariar (600) personas de estrategias o programas de apoyo financiero para el acceso a la educación superior</t>
  </si>
  <si>
    <t>Beneficiar (400) personas de estrategias o programas de apoyo financiero para el tránsito inmediato de la educación media a la educación superior y/o a la educación para el trabajo y el desarrollo humano</t>
  </si>
  <si>
    <t>Beneficiar (1000) personas de estrategias o programas de apoyo financiero para la permanencia en la educación superio</t>
  </si>
  <si>
    <t>Mantener (4) estrategias de gestión integral para  prevención y control de enfermedades endemoepidémicas y emergentes, reemergentes y desatendidas.</t>
  </si>
  <si>
    <t>Aumentar a (1005) las luminarias en funcionamiento</t>
  </si>
  <si>
    <t>Aumentar al 100% el Porcentaje de luminarias en funcionamiento</t>
  </si>
  <si>
    <t>Mantener (1) Programa de Bienestar Laboral para el personal directivo docente, docente y administrativo de las instituciones educativas oficiales del municipio</t>
  </si>
  <si>
    <t>Elaborar (4) informes de gestión de la Política Pública de Transparencia y Anticorrupción</t>
  </si>
  <si>
    <t>Incrementar al (80%) de participación frecuente en ejercicios de control social</t>
  </si>
  <si>
    <t>Aumentar a (2.200) el número de Personas con discapacidad atendidas con servicios integrales</t>
  </si>
  <si>
    <t>Realizar la formulación e implementación de (1) estrategia de promoción de derechos de personas con discapacidad</t>
  </si>
  <si>
    <t>Atender (4.400) Personas con discapacidad y familiares con la estrategia de promoción de derechos</t>
  </si>
  <si>
    <t>Aumentar a  (978) las Luminarias Modernizadas</t>
  </si>
  <si>
    <t>Aumentar a (58,7) Km las Vías con dispositivos de control y señalización intervenidos</t>
  </si>
  <si>
    <t>Optimizar (72) Metros lineales de infraestructura mejorada</t>
  </si>
  <si>
    <t>Implementar (1) estrategia formativa e informativa para la promocion del transporte seguro, sostenible y eficiente</t>
  </si>
  <si>
    <t>Fortalecer (1) entidad asistida tecnicamente</t>
  </si>
  <si>
    <t>Atender a (500) personas con servicios integrales y sociales</t>
  </si>
  <si>
    <t>Realizar la implementación de (1) Acción de Primeros Auxilios sobre BIC.</t>
  </si>
  <si>
    <t>Implementar (4) Acciones e iniciativas para la disminución de los conflictos sociales</t>
  </si>
  <si>
    <t>Lograr el 100% de ejecución presupuestal en el Programa de saneamiento fiscal y financiero</t>
  </si>
  <si>
    <t>Realizar la elaboración de (1) documento metodológico</t>
  </si>
  <si>
    <t>Beneficiar a (800) gestores y creadores culturales con el programa BEPS</t>
  </si>
  <si>
    <t>Mejorar en (10) minutos el tiempo de respuesta de las emergencias médicas presentadas</t>
  </si>
  <si>
    <t>Promover la atención de (30.000) personas  con el plan de intervenciones colectiva</t>
  </si>
  <si>
    <t>Beneficiar a (45.000) participantes en condición de vulnerabilidad a traves de los programas de promoción de la salud y prevención de enfermedades</t>
  </si>
  <si>
    <t>Garantizar la prestación del servicio de transporte de pasajeros para (8000)personas que se movilizan en el  SITM</t>
  </si>
  <si>
    <t>Implementar (1) estrategia de gestión del cambio climático</t>
  </si>
  <si>
    <t>Desarrollar (4) Intervenciones con inversión del estado para impulsar el sector turístico de la ciudad Bucaramanga</t>
  </si>
  <si>
    <t>Aumentar a (1.700) el número de atenciones en la  Casa de Justicia</t>
  </si>
  <si>
    <t>Implementar (1) estrategia para la difusión e implementación de acciones para la convivencia pacífica y la cultura ciudadana en el municipio</t>
  </si>
  <si>
    <t>Desarrollar (17) procesos de legalización y regularización de barrios y Asentamientos  humanos</t>
  </si>
  <si>
    <t>Implementar (2) sistemas integrados de gestión en la entidad</t>
  </si>
  <si>
    <t xml:space="preserve">Descongestionar el (100%) de los proceso en las comisarías del municipio de Bucaramanga. </t>
  </si>
  <si>
    <t xml:space="preserve">Descongestionar el (100%) de los proceso en las inspecciones de policía del municipio de Bucaramanga. </t>
  </si>
  <si>
    <t xml:space="preserve">Promover (2) acciones para la atención y protección de lideres y lideresas sociales en el municipio </t>
  </si>
  <si>
    <t>Realizar (20.000) visitas de inspección, vigilancia y control realizadas en establecimientos de alto y bajo riesgo sanitario en el Municipio de Bucaramanga.</t>
  </si>
  <si>
    <t>Desarrollar (20) campañas de gestión del riesgo para enfermedades inmunoprevenibles</t>
  </si>
  <si>
    <t>Entregar (500) Subsidios complementarios de acceso a vivienda</t>
  </si>
  <si>
    <t>Beneficiar a (20.000) Personas con servicios del deporte asociado</t>
  </si>
  <si>
    <t>Mantener el seguimiento al (100%) de los eventos en vigilancia en salud pública</t>
  </si>
  <si>
    <t>Beneficiar a (1600) personas a través de la estrategia de sistema de apoyo comunitario para la prevención y  erradicación del maltrato y/o violencia</t>
  </si>
  <si>
    <t>Beneficiar a (10.040) adultos mayorescon acciones directas de atención promovidas desde el nivel institucional</t>
  </si>
  <si>
    <t>Beneficiar a (31.057) personas a traves del programa de tranferencias monetarias.</t>
  </si>
  <si>
    <t>Beneficiar a (69.484) familias con el acceso efectivo y vinculación a programas sociales</t>
  </si>
  <si>
    <t>Aumentar la capacidad operativa de (1) dependencia de la entidad territorial</t>
  </si>
  <si>
    <t>Desarrollar (2) estrategias de atención y prevención del delito de trata de personas en la ciudad de Bucaramanga</t>
  </si>
  <si>
    <t>Formular (4) Proyectos para el mejoramiento de la calidad del recurso hídrico</t>
  </si>
  <si>
    <t>Realizar (1) Estudio de pre-inversión</t>
  </si>
  <si>
    <t>Intervenir 58,57 Km de Vías con dispositivos de control y señalización para garantizar la seguridad ciudadana</t>
  </si>
  <si>
    <t>Mejorar los 72.000 metros lineales de insfraestructura semaforica</t>
  </si>
  <si>
    <t>Implementar 1 estrategia formativa e informativa para la promoción del transporte seguro, sostenible y eficiente</t>
  </si>
  <si>
    <t>Elaborar un (1) documentos de planeación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</si>
  <si>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 en el Municipio de Bucaramanga</t>
  </si>
  <si>
    <t>Implementar dos (02) Sistemas de Gestión en la administración municipal</t>
  </si>
  <si>
    <t>Aumentar a 9m2 de espacio público por habitante</t>
  </si>
  <si>
    <t>20240680010065</t>
  </si>
  <si>
    <t>20240680010012</t>
  </si>
  <si>
    <t>20240680010044</t>
  </si>
  <si>
    <t>20240680010027</t>
  </si>
  <si>
    <t>20230680010007</t>
  </si>
  <si>
    <t>20230680010045</t>
  </si>
  <si>
    <t>20240680010007</t>
  </si>
  <si>
    <t>20240680010146</t>
  </si>
  <si>
    <t>20240680010004</t>
  </si>
  <si>
    <t>20220680010006</t>
  </si>
  <si>
    <t>20240680010049</t>
  </si>
  <si>
    <t>20240680010032</t>
  </si>
  <si>
    <t>20240680010119</t>
  </si>
  <si>
    <t>20240680010179</t>
  </si>
  <si>
    <t>20240680010151</t>
  </si>
  <si>
    <t>20240680010087</t>
  </si>
  <si>
    <t>20240680010068</t>
  </si>
  <si>
    <t>20240680010031</t>
  </si>
  <si>
    <t>20240680010149</t>
  </si>
  <si>
    <t>20240680010070</t>
  </si>
  <si>
    <t>20240680010061</t>
  </si>
  <si>
    <t>20240680010010</t>
  </si>
  <si>
    <t>20240680010014</t>
  </si>
  <si>
    <t>20240680010103</t>
  </si>
  <si>
    <t>20240680010190</t>
  </si>
  <si>
    <t>20240680010009</t>
  </si>
  <si>
    <t>20240680010109</t>
  </si>
  <si>
    <t>20240680010101</t>
  </si>
  <si>
    <t>20240680010078</t>
  </si>
  <si>
    <t>20240680010030</t>
  </si>
  <si>
    <t>20240680010095</t>
  </si>
  <si>
    <t>20240680010189</t>
  </si>
  <si>
    <t>20240680010118</t>
  </si>
  <si>
    <t>20240680010121</t>
  </si>
  <si>
    <t>20240680010102</t>
  </si>
  <si>
    <t>20240680010064</t>
  </si>
  <si>
    <t>20240680010092</t>
  </si>
  <si>
    <t>20240680010165</t>
  </si>
  <si>
    <t>20240680010019</t>
  </si>
  <si>
    <t>20240680010192</t>
  </si>
  <si>
    <t>20240680010138</t>
  </si>
  <si>
    <t>20240680010088</t>
  </si>
  <si>
    <t>20240680010015</t>
  </si>
  <si>
    <t>20240680010001</t>
  </si>
  <si>
    <t>20240680010026</t>
  </si>
  <si>
    <t>20240680010155</t>
  </si>
  <si>
    <t>20240680010127</t>
  </si>
  <si>
    <t>20230680010042</t>
  </si>
  <si>
    <t>20240680010040</t>
  </si>
  <si>
    <t>20240680010041</t>
  </si>
  <si>
    <t>20240680010039</t>
  </si>
  <si>
    <t>20240680010038</t>
  </si>
  <si>
    <t>20240680010037</t>
  </si>
  <si>
    <t>20240680010066</t>
  </si>
  <si>
    <t>20230680010066</t>
  </si>
  <si>
    <t>20240680010096</t>
  </si>
  <si>
    <t>20240680010193</t>
  </si>
  <si>
    <t>20240680010036</t>
  </si>
  <si>
    <t>20240680010152</t>
  </si>
  <si>
    <t>20240680010022</t>
  </si>
  <si>
    <t>20240680010020</t>
  </si>
  <si>
    <t>20240680010016</t>
  </si>
  <si>
    <t>20240680010194</t>
  </si>
  <si>
    <t>20240680010160</t>
  </si>
  <si>
    <t>20240680010153</t>
  </si>
  <si>
    <t>20240680010110</t>
  </si>
  <si>
    <t>20240680010105</t>
  </si>
  <si>
    <t>20240680010029</t>
  </si>
  <si>
    <t>20240680010089</t>
  </si>
  <si>
    <t>20240680010107</t>
  </si>
  <si>
    <t>20240680010106</t>
  </si>
  <si>
    <t>20240680010130</t>
  </si>
  <si>
    <t>20240680010011</t>
  </si>
  <si>
    <t>20240680010018</t>
  </si>
  <si>
    <t>20240680010052</t>
  </si>
  <si>
    <t>20240680010180</t>
  </si>
  <si>
    <t>20240680010114</t>
  </si>
  <si>
    <t>20240680010023</t>
  </si>
  <si>
    <t>20240680010021</t>
  </si>
  <si>
    <t>20240680010126</t>
  </si>
  <si>
    <t>20240680010125</t>
  </si>
  <si>
    <t>20240680010163</t>
  </si>
  <si>
    <t>20240680010143</t>
  </si>
  <si>
    <t>20240680010136</t>
  </si>
  <si>
    <t>20240680010104</t>
  </si>
  <si>
    <t>20240680010117</t>
  </si>
  <si>
    <t>20240680010162</t>
  </si>
  <si>
    <t>20240680010172</t>
  </si>
  <si>
    <t>2024: $240.603.880,00</t>
  </si>
  <si>
    <t>2024: $14.256.691.826,19</t>
  </si>
  <si>
    <t>2024: $1.282.056.389,00</t>
  </si>
  <si>
    <t>2024: $46.542.471.385,12</t>
  </si>
  <si>
    <t>2024: $3.392.672.335,00</t>
  </si>
  <si>
    <t>2024: $1.100.589.752,01</t>
  </si>
  <si>
    <t>2024: $1.869.488.600,00</t>
  </si>
  <si>
    <t>2024: $800.000.000,00</t>
  </si>
  <si>
    <t>2024: $2.423.294.000,00</t>
  </si>
  <si>
    <t>2024: $15.630.653.752,99</t>
  </si>
  <si>
    <t>2024: $1.571.656.615,62</t>
  </si>
  <si>
    <t>2024: $585.450.000,00</t>
  </si>
  <si>
    <t>2024: $420.000.000,00</t>
  </si>
  <si>
    <t>2024: $3.834.427.999,99</t>
  </si>
  <si>
    <t>2024: $4.641.925.900,00</t>
  </si>
  <si>
    <t>2024: $9.503.607.738,00</t>
  </si>
  <si>
    <t>2024: $426.055.750,00</t>
  </si>
  <si>
    <t>2024: $76.321.596.723,00</t>
  </si>
  <si>
    <t>2024: $365.775.863,00</t>
  </si>
  <si>
    <t>2024: $3.108.395.774,00</t>
  </si>
  <si>
    <t>2024: $750.214.949,67</t>
  </si>
  <si>
    <t>2024: $5.569.200.000,00</t>
  </si>
  <si>
    <t>2024: $969.700.000,00</t>
  </si>
  <si>
    <t>2024: $724.441.037,00</t>
  </si>
  <si>
    <t>2024: $62.750.000,00</t>
  </si>
  <si>
    <t>2024: $1.632.115.800,00</t>
  </si>
  <si>
    <t>2024: $1.818.508.443,70</t>
  </si>
  <si>
    <t>2024: $5.786.701.265,10</t>
  </si>
  <si>
    <t>2024: $3.080.359.510,05</t>
  </si>
  <si>
    <t>2024: $1.347.107.149,38</t>
  </si>
  <si>
    <t>2024: $706.412.358,00</t>
  </si>
  <si>
    <t>2024: $7.211.762.453,44</t>
  </si>
  <si>
    <t>2024: $1.488.680.000,00</t>
  </si>
  <si>
    <t>2024: $3.608.370.504,78</t>
  </si>
  <si>
    <t>2024: $1.286.500.000,00</t>
  </si>
  <si>
    <t>2024: $200.254.720,00</t>
  </si>
  <si>
    <t>2024: $5.966.334.484,39</t>
  </si>
  <si>
    <t>2024: $4.246.768.097,00</t>
  </si>
  <si>
    <t>2024: $73.598.525,60</t>
  </si>
  <si>
    <t>2024: $211.007.150,00</t>
  </si>
  <si>
    <t>2024: $150.000.000,00</t>
  </si>
  <si>
    <t>Gestión, protección y salvaguardia del patrimonio cultural colombiano</t>
  </si>
  <si>
    <t>Brindar 2 servicios de restauración del patrimonio cultural material inmueble de bienes de patrimonio cultural  en el municipio de Bucaramanga</t>
  </si>
  <si>
    <t>FORTALECIMIENTO DE LOS PROCESOS TRANSVERSALES DE LA SECRETARÍA DE DESARROLLO SOCIAL EN EL MUNICIPIO DE BUCARAMANGA</t>
  </si>
  <si>
    <t>FORTALECIMIENTO INSTITUCIONAL A LOS PROCESOS MISIONALES Y DE GESTIÓN DE LA SECRETARÍA DE INFRAESTRUCTURA DEL MUNICIPIO DE BUCARAMANGA</t>
  </si>
  <si>
    <t>COMPROMISO PARA EL PAGO DE PASIVOS EXIGIBLES VIGENCIAS EXPIRADAS A CARGO DE LA SECRETARÍA DE SALUD Y AMBIENTE DEL MUNICIPIO DE BUCARAMANGA.</t>
  </si>
  <si>
    <t xml:space="preserve">	MEJORAMIENTO DE EQUIPOS TECNOLÓGICOS DE LAS DIFERENTES DEPENDENCIAS ADSCRITAS A LA SECRETARÍA DEL INTERIOR DEL MUNICIPIO DE BUCARAMANGA</t>
  </si>
  <si>
    <t>FORTALECIMIENTO DE LOS PROCESOS DE GESTIÓN DOCUMENTAL Y ARCHIVO EN EL MUNICIPIO DE BUCARAMANGA SANTANDER</t>
  </si>
  <si>
    <t>Fortalecer (1) Proceso de gestión documental y archivo</t>
  </si>
  <si>
    <t>Implementar una (01) estrategias para el sistema de Gestión documental de la administración municipal</t>
  </si>
  <si>
    <t>2024: $1.723.279.693</t>
  </si>
  <si>
    <t>Realizar (1) campaña de vacunación  antirrábica entre caninos y felinos</t>
  </si>
  <si>
    <t>Implementar 4 campañas de gestión del riesgo para abordar condiciones crónicas prevalentes</t>
  </si>
  <si>
    <t>ADMINISTRACIÓN DE LOS ESCENARIOS DEPORTIVOS Y RECREATIVOS EN EL MUNICIPIO DE BUCARAMANGA</t>
  </si>
  <si>
    <t>Mantener en operación (18) infraestructuras deportivas</t>
  </si>
  <si>
    <t>Realizar mantenimiento a (80) Infraestructuras Deportiva</t>
  </si>
  <si>
    <t>Poner en operación 18 infraestructuras deportivas en el municipio</t>
  </si>
  <si>
    <t>Mantener 80 infraestructuras deportivas en el municipio</t>
  </si>
  <si>
    <t>APOYO AL DESARROLLO DE LAS CAPACIDADES ADMINISTRATIVAS Y LOGÍSTICAS DEL CONSEJO TERRITORIAL DE PLANEACIÓN EN EL MUNICIPIO DE BUCARAMANG</t>
  </si>
  <si>
    <t>Fortalecer (2) Procesos administrativos y logísticos</t>
  </si>
  <si>
    <t>Brindar  servicio de asistencia técnica y apoyo a un (1)Consejo Territorial de Planeación del municipio de Bucaramanga</t>
  </si>
  <si>
    <t>NÚMERO DE certificóCIÓN</t>
  </si>
  <si>
    <t>006/2024 Se certificó en Julio 03 de 2024. COMO NUEVO</t>
  </si>
  <si>
    <t>009/2024 Se certificó en Julio 05 de 2024. ARMONIZACIÓN</t>
  </si>
  <si>
    <t>011/2024 Se certificó en Julio 05 de 2024. ARMONIZACIÓN</t>
  </si>
  <si>
    <t>015/2024 Se certificó en Julio 08 de 2024. ARMONIZACIÓN</t>
  </si>
  <si>
    <t>019/2024 Se certificó en Julio 10 de 2024. NUEVO</t>
  </si>
  <si>
    <t>025/2024 Se certificó en Julio 12 de 2024. NUEVO</t>
  </si>
  <si>
    <t>027/2024 Se certificó en Julio 12 de 2024. NUEVO</t>
  </si>
  <si>
    <t>030/2024 Se certificó en Julio 12 de 2024. NUEVO</t>
  </si>
  <si>
    <t>031/2024 Se certificó en Julio 16 de 2024. ARMONIZACIÓN</t>
  </si>
  <si>
    <t>035/2024 Se certificó en Julio 17 de 2024. NUEVO</t>
  </si>
  <si>
    <t>036/2024 Se certificó en Julio 17 de 2024. NUEVO</t>
  </si>
  <si>
    <t>038/2024 Se certificó en Julio 17 de 2024. NUEVO</t>
  </si>
  <si>
    <t>040/2024 Se certificó en Julio 17 de 2024. NUEVO</t>
  </si>
  <si>
    <t>042/2024 Se certificó en Julio 18 de 2024. NUEVO</t>
  </si>
  <si>
    <t>047/2024 Se certificó en Julio 17 de 2024. NUEVO</t>
  </si>
  <si>
    <t>048/2024 Se certificó en Julio 19 de 2024. NUEVO</t>
  </si>
  <si>
    <t>049/2024 Se certificó en Julio 19 de 2024. NUEVO</t>
  </si>
  <si>
    <t>051/2024 Se certificó en Julio 22 de 2024. NUEVO</t>
  </si>
  <si>
    <t>062/2024 Se certificó en Julio 22 de 2024. ARMONIZADO PDM 2024-2027</t>
  </si>
  <si>
    <t>064/2024 Se certificó en Julio 22 de 2024. NUEVO</t>
  </si>
  <si>
    <t>065/2024 Se certificó en Julio 23 de 2024. NUEVO</t>
  </si>
  <si>
    <t>067/2024 Se certificó en Julio 23 de 2024. NUEVO</t>
  </si>
  <si>
    <t>069/2024 Se certificó en Julio 23 de 2024. NUEVO</t>
  </si>
  <si>
    <t>073/2024 Se certificó en Julio 25 de 2024. NUEVO</t>
  </si>
  <si>
    <t>075/2024 Se certificó en Julio 25 de 2024. NUEVO</t>
  </si>
  <si>
    <t>076/2024 Se certificó en Julio 25 de 2024. NUEVO</t>
  </si>
  <si>
    <t>078/2024 Se certificó en Julio 25 de 2024. NUEVO</t>
  </si>
  <si>
    <t>079/2024 Se certificó en Julio 25 de 2024. NUEVO</t>
  </si>
  <si>
    <t>080/2024 Se certificó en Julio 25 de 2024. NUEVO</t>
  </si>
  <si>
    <t>081/2024 Se certificó en Julio 25 de 2024. NUEVO</t>
  </si>
  <si>
    <t>082/2024 Se certificó en Julio 25 de 2024. NUEVO</t>
  </si>
  <si>
    <t>087/2024 Se certificó en Julio 26 de 2024. NUEVO</t>
  </si>
  <si>
    <t>096/2024 Se certificó en Julio 30 de 2024. NUEVO</t>
  </si>
  <si>
    <t>097/2024 Se certificó en Julio 29 de 2024. NUEVO</t>
  </si>
  <si>
    <t>100/2024 Se certificó en Julio 30 de 2024. COMO NUEVO</t>
  </si>
  <si>
    <t>101/2024 Se certificó en Julio 30 de 2024. COMO NUEVO</t>
  </si>
  <si>
    <t>DESARROLLO Y CONSOLIDACIÓN DE LA ESTRATEGIA CIUDAD REGIÓN EN EL MUNICIPIO DE BUCARAMANGA</t>
  </si>
  <si>
    <t>Realizar (3) Intervenciones con inversión del estado para  impulsar el sector turístico de la ciudad  Bucaramanga.</t>
  </si>
  <si>
    <t>Territorio seguro que protege</t>
  </si>
  <si>
    <t>DESARROLLO DE AGENDA CULTURAL, ARTÍSTICA, TURÍSTICA Y/O TRADICIONAL A TRAVÉS DE LA PROMOCIÓN DE MANIFESTACIONES Y ACTIVIDADES EN LA CIUDAD DE BUCARAMANGA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</si>
  <si>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</si>
  <si>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107/2024 Se certificó en Julio 31 de 2024. COMO NUEVO</t>
  </si>
  <si>
    <t>2024: $1.000.000.000</t>
  </si>
  <si>
    <t>SUMINISTRO DE PINTURAS PARA EL EMBELLECIMIENTO DEL ESPACIO PUBLICO DEL MUNICIPIO DE BUCARAMANGA</t>
  </si>
  <si>
    <t>Mejorar (30) espacios públicos en su movilidad a través de la demarcación de vías</t>
  </si>
  <si>
    <t>Adecuar 300.000 metros cuadrados de espacio púbico</t>
  </si>
  <si>
    <t>108/2024 Se certificó en Julio 31 de 2024. COMO NUEVO</t>
  </si>
  <si>
    <t>2024: $99.985.182</t>
  </si>
  <si>
    <t>N. PROYECTOS</t>
  </si>
  <si>
    <t>Fomento del desarrollo de aplicaciones, software y contenidos para impulsar la apropiación de las tecnologías de la información y las comunicaciones</t>
  </si>
  <si>
    <t>FORTALECIMIENTO A LA GESTIÓN INSTITUCIONAL Y ATENCIÓN AL CIUDADANO A TRAVÉS DE LA ESTRATEGIA CULTURA ORGANIZACIONAL 2.0 EN EL MUNICIPIO DE BUCARAMANGA SANTANDER</t>
  </si>
  <si>
    <t>Inclusión productiva de pequeños productores rurales</t>
  </si>
  <si>
    <t>APOYO A LA PRODUCTIVIDAD Y COMPETITIVIDAD DEL SECTOR RURAL DEL MUNICIPIO DE BUCARAMANGA</t>
  </si>
  <si>
    <t>Asistir técnicamente a (1.023) pequeños productores rurales</t>
  </si>
  <si>
    <t>Desarrollar (100) eventos de promoción de la agenda cultural y artística</t>
  </si>
  <si>
    <t>Aumentar a 50% las Unidades Productivas Agropecuarias con asistencia técnica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</si>
  <si>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</si>
  <si>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</si>
  <si>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</si>
  <si>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</si>
  <si>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Apoyar a (5) asociaciones de pequeños productores rurales</t>
  </si>
  <si>
    <t>Apoyar a (150) productores rurales</t>
  </si>
  <si>
    <t>Beneficiar a (40) productores con acceso a maquinaria y equipo</t>
  </si>
  <si>
    <t>IMPLEMENTACIÓN DEL OBSERVATORIO DE LA INFORMACIÓN PARA LA SEGURIDAD Y CONVIVENCIA CIUDADANA EN EL MUNICIPIO DE BUCARAMANGA</t>
  </si>
  <si>
    <t>Recopilar el 100% de información sobre seguridad en el observatorio</t>
  </si>
  <si>
    <t>Apoyar financieramente nueve (9) proyectos de convivencia y seguridad ciudadana entre ellos, senderos seguros.</t>
  </si>
  <si>
    <t>110/2024 Se certificó en Agosto 01 de 2024. COMO NUEVO</t>
  </si>
  <si>
    <t>2024:  $530.880.000</t>
  </si>
  <si>
    <t>IMPLEMENTACIÓN DE ACCIONES PARA LA PROTECCIÓN, PREVENCIÓN Y MITIGACIÓN DE LA VIOLENCIA INTRAFAMILIAR Y DE GENERO PARA POBLACIÓN VULNERABLE EN EL MUNICIPIO DE BUCARAMANGA</t>
  </si>
  <si>
    <t>Implementar (1) estrategia de prevención de violencias</t>
  </si>
  <si>
    <t>111/2024 Se certificó en Agosto 01 de 2024. COMO NUEVO</t>
  </si>
  <si>
    <t>2024: $439.480.000</t>
  </si>
  <si>
    <t>IMPLEMENTACIÓN DEL PROGRAMA CASA LIBERTAD EN EL MUNICIPIO DE BUCARAMANGA</t>
  </si>
  <si>
    <t>Implementar (1) estrategia para la reintegración de la población pospenada a la vida cotidiana</t>
  </si>
  <si>
    <t>Brindar un (1) servicio asistencia técnica para la resocialización e inclusión social a través de una estrategia a la población pos penada</t>
  </si>
  <si>
    <t>112/2024 Se certificó en Agosto 01 de 2024. COMO NUEVO</t>
  </si>
  <si>
    <t>2024: $201.063.010</t>
  </si>
  <si>
    <t>IMPLEMENTACIÓN DE ESTRATEGIAS PARA LA CONSERVACIÓN Y SALVAGUARDA DEL PATRIMONIO CULTURAL MATERIAL E INMATERIAL EN EL MUNICIPIO DE BUCARAMANGA</t>
  </si>
  <si>
    <t>Desarrollar (4) acciones por la municipalidad para la conservación, reconocimiento y apropiación social del  patrimonio material e inmaterial de la ciudad de Bucaramanga</t>
  </si>
  <si>
    <t>Brindar 50 servicios de intervencion de patrimonio material mueble a través de la recuperación  de obras del patrimonio artístico visual, bibliográfico y documental del Municipio de Bucaramanga.</t>
  </si>
  <si>
    <t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</t>
  </si>
  <si>
    <t>Elaborar dos (2) documentos de lineamientos técnicos sobre el inventario de los BIC de Interés Cultural y atractivos turísticos del ámbito municipal con las que cuenta la entidad territorial elaborado</t>
  </si>
  <si>
    <t>113/2024 Se certificó en Agosto 01 de 2024. COMO NUEVO</t>
  </si>
  <si>
    <t>2024: $10.583.034.212,72</t>
  </si>
  <si>
    <t>FECHA DE CERTIFICACIÓN</t>
  </si>
  <si>
    <t>MODERNIZACIÓN INSTITUCIONAL DEL CUERPO OFICIAL DE BOMBEROS DE BUCARAMANGA</t>
  </si>
  <si>
    <t>Fortalecer en un (100%) las capacidades institucionales en Bomberos</t>
  </si>
  <si>
    <t>Fortalecer un (1) cuerpo de bomberos en el municipio.</t>
  </si>
  <si>
    <t>114/2024 Se certificó en Agosto 01 de 2024. COMO NUEVO</t>
  </si>
  <si>
    <t>2024: $200.000.000</t>
  </si>
  <si>
    <t>APOYO AL PROGRESO DE CADENAS PRODUCTIVAS AGRÍCOLAS, FORESTALES, PECUARIAS EN EL MUNICIPIO DE BUCARAMANGA</t>
  </si>
  <si>
    <t>Apoyar (1) cadena productiva</t>
  </si>
  <si>
    <t>Apoyar 1 cadena productiva agrícola, forestal o pecuaria</t>
  </si>
  <si>
    <t>Teritorio Seguro y Sostenible</t>
  </si>
  <si>
    <t>CONSTRUCCIÓN DE OBRAS DE MITIGACIÓN Y ESTABILIZACIÓN EN LOS SECTORES LA GLORIA, NAZARET Y PABLO VI DEL MUNICIPIO DE BUCARAMANGA, DEPARTAMENTO DE SANTANDER</t>
  </si>
  <si>
    <t>Reducir el 100% del riesgo con la
estabilización de los taludes de los sectores
La Gloria, Nazareth y Pablo VI del municipio
de Bucaramanga.</t>
  </si>
  <si>
    <t>Realizar 4 obras de infraestructura para mitigación y atención de desastres incorporando soluciones basadas en la naturaleza</t>
  </si>
  <si>
    <t>Secretaría de Hacienda</t>
  </si>
  <si>
    <t>116/2024 Se certificó en Agosto 01 de 2024. COMO NUEVO</t>
  </si>
  <si>
    <t>2024: $102.596.751.728,52</t>
  </si>
  <si>
    <t>FORTALECIMIENTO DE ENTORNOS SOCIALES PROTECTORES PARA LOS JÓVENES DEL MUNICIPIO DE BUCARAMANGA</t>
  </si>
  <si>
    <t>Atender 5000 familias con servicios de promoción en temas de dinámica relacional y desarrollo autónomo</t>
  </si>
  <si>
    <t>Disminuir a 16%  la poblacion joven que ni estudia ni trabaja</t>
  </si>
  <si>
    <t>Mejorar la dotacion de 9 casas de la juventud</t>
  </si>
  <si>
    <t>Ejecutar 9 acciones con las comunidades para el fortalecimiento del tejido social y construcción de escenarios protectores de derechos en el municipio</t>
  </si>
  <si>
    <t>Atender a (5.000) familias con servicios de promoción</t>
  </si>
  <si>
    <t>Ejecutar (9) acciones con las comunidades sobre redes de apoyo social</t>
  </si>
  <si>
    <t>Dotar (9) sedes de casas de la juventud</t>
  </si>
  <si>
    <t>Desarrollo integral de la primera infancia a la juventud, y fortalecimiento de las capacidades de las familias de niñas, niños y adolescentes</t>
  </si>
  <si>
    <t>IMPLEMENTACIÓN DE MEDIDAS EFECTIVAS DE PREVENCIÓN, DETECCIÓN TEMPRANA Y MANEJO INTEGRAL DE LAS ENFERMEDADES CRÓNICAS NO TRANSMISIBLES DE LOS HABITANTES DEL MUNICIPIO DE BUCARAMANGA</t>
  </si>
  <si>
    <t>Mantener el monitoreo de las (4) acciones desarrolladas por las EAPB e IPS en las enfermedades crónicas no transmisibles</t>
  </si>
  <si>
    <t>Territorio seguro que progresa</t>
  </si>
  <si>
    <t>Generación y formalización del empleo</t>
  </si>
  <si>
    <t>APOYO PARA LA FORMALIZACIÓN LABORAL EN EL MUNICIPIO DE BUCARAMANGA</t>
  </si>
  <si>
    <t>TRABAJO</t>
  </si>
  <si>
    <t xml:space="preserve">Desarrollar (3) estrategias de vinculacion laboral </t>
  </si>
  <si>
    <t>Instituto de empleo - IMEBU</t>
  </si>
  <si>
    <t>Realizar 3 estrategias de vinculación laboral compartida; de incentivos para la invesion nacional y extranjera en el sector productivo; y de beneficios para la formalización laboral</t>
  </si>
  <si>
    <t>Disminuir a 7 la Tasa de desempleo en el municipio de Bucaramanga</t>
  </si>
  <si>
    <t>119/2024 Se certificó en Agosto 06 de 2024. COMO NUEVO</t>
  </si>
  <si>
    <t>2024: $780.000.000</t>
  </si>
  <si>
    <t>Formación para el trabajo</t>
  </si>
  <si>
    <t>Realizar 15 Programas de formación para el trabajo</t>
  </si>
  <si>
    <t>FORTALECIMIENTO DE COMPETENCIAS Y HABILIDADES PARA EL TRABAJO EN EL MUNICIPIO DE BUCARAMANGA</t>
  </si>
  <si>
    <t>Desarrollar (15) Programas de formación en competencias y
habilidades para el trabajo</t>
  </si>
  <si>
    <t>MEJORAMIENTO DE PRODUCTIVIDAD Y COMPETITIVIDAD DE UNIDADES PRODUCTIVAS DEL MUNICIPIO DE BUCARAMANGA</t>
  </si>
  <si>
    <t>Ejecutar (1) programa de gestión empresarial en unidades productivas</t>
  </si>
  <si>
    <t>Ejecutar un (1) Programa de gestión empresarial en unidades productivas y/o personas, mediante un ecosistema para el empleo y fortalecimiento empresarial.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</si>
  <si>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</si>
  <si>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</si>
  <si>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</si>
  <si>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</si>
  <si>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</si>
  <si>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Recursos propios IMEBU</t>
  </si>
  <si>
    <t>Fomento de la investigacion, desarrollo tecnologico e innovacion del sector trabajo</t>
  </si>
  <si>
    <t>FORTALECIMIENTO A LA INVESTIGACIÓN, INNOVACIÓN Y EL DESARROLLO TECNOLÓGICO DEL SECTOR TRABAJO EN EL MUNICIPIO DE BUCARAMANGA</t>
  </si>
  <si>
    <t>Cofinanciar (3) alianzas</t>
  </si>
  <si>
    <t>Fortalecer técnicamente un (1) prestador del Servicio Público de Empleo y fomento empresarial</t>
  </si>
  <si>
    <t>Cofinanciar 2 proyectos de innovación y desarrollo tecnológico mediante alianzas</t>
  </si>
  <si>
    <t>Aumentar  a 60 %  la Tasa de  supervivencia empresarial en  Bucaramanga</t>
  </si>
  <si>
    <t>122/2024 Se certificó en Agosto 06 de 2024. COMO NUEVO</t>
  </si>
  <si>
    <t>2024: $2.525.786.250</t>
  </si>
  <si>
    <t>DESARROLLO DEL PLAN DE BIENESTAR PARA LOS UNIFORMADOS ACTIVOS LA POLICÍA METROPOLITANA DE BUCARAMANGA</t>
  </si>
  <si>
    <t>Territorio seguro que integra</t>
  </si>
  <si>
    <t>Desarrollar (2) Acciones para promover la seguridad y convivencia ciudadana</t>
  </si>
  <si>
    <t>FORTALECIMIENTO DE LOS PROCESOS DE FORMACIÓN Y PRÁCTICA DE ACTIVIDADES FÍSICAS, DEPORTIVAS Y RECREATIVAS EN EL MUNICIPIO DE BUCARAMANGA</t>
  </si>
  <si>
    <t>Vincular (15.000) Niños, niñas, adolescentes y jóvenes en Escuelas Deportivas</t>
  </si>
  <si>
    <t>Brindar acceso a (195.000) Personas a servicios deportivos, recreativos y de actividad física</t>
  </si>
  <si>
    <t>Incrementar a 15.000 niños, niñas y adolescentes que acceden a servicios deportivos recreativos, de actividad física y aprovechamiento del tiempo libre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</si>
  <si>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</si>
  <si>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</si>
  <si>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Fortalecimiento del desempeño ambiental de los sectores productivos</t>
  </si>
  <si>
    <t>FORTALECIMIENTO DEL DESEMPEÑO AMBIENTAL DE LOS SECTORES PRODUCTIVOS DEL MUNICIPIO DE BUCARAMANGA</t>
  </si>
  <si>
    <t>Realizar (1) documento de lineamientos técnico</t>
  </si>
  <si>
    <t>Realizar 1 documento de lineamientos técnicos para el fortalecimiento del desempeño ambiental de la minería de subsistencia en el municipio.</t>
  </si>
  <si>
    <t>Reducir 60 hectareas de ecosistemas degradados dentro del DRMI de Bucaramanga</t>
  </si>
  <si>
    <t>2024: $332.925.000</t>
  </si>
  <si>
    <t>FORTALECIMIENTO DE ESTRATEGIAS PARA LA GESTIÓN INTEGRAL DE RESIDUOS SÓLIDOS EN EL MUNICIPIO DE BUCARAMANGA</t>
  </si>
  <si>
    <t>Acceso de la población a los servicios de agua potable y saneamiento básico.</t>
  </si>
  <si>
    <t>Implementar (1) Plan de Gestión Integral de Residuos
Sólidos</t>
  </si>
  <si>
    <t>Asistir técnicamente a 10,000 personas en el manejo de residuos sólidos</t>
  </si>
  <si>
    <t>Reducir un 3% de emisiones de CO2 en el sector residuos en el municipio</t>
  </si>
  <si>
    <t xml:space="preserve">Implementar 1 plan de gestion integral de residuos sólidos </t>
  </si>
  <si>
    <t>2024: $12.177.938.359,50</t>
  </si>
  <si>
    <t>ANÁLISIS Y SELECCIÓN DE ALTERNATIVAS PARA LA CONSTRUCCIÓN DE UNA PTAR EN EL MUNICIPIO DE BUCARAMANGA</t>
  </si>
  <si>
    <t>Realizar (1) estudio</t>
  </si>
  <si>
    <t>Realizar 1 Estudio de pre inversión e inversión, para el apoyo a la implementación de Operaciones Urbanas Estratégicas</t>
  </si>
  <si>
    <t>127/2024 Se certificó en Agosto 08 de 2024. COMO NUEVO</t>
  </si>
  <si>
    <t>126/2024 Se certificó en Agosto 08 de 2024. COMO NUEVO</t>
  </si>
  <si>
    <t>125/2024 Se certificó en Agosto 08 de 2024. COMO NUEVO</t>
  </si>
  <si>
    <t>2024: $100.000.000</t>
  </si>
  <si>
    <t>APOYO PARA LA EJECUCIÓN Y DESARROLLO DE LOS EVENTOS DEPORTIVOS EN EL MUNICIPIO DE BUCARAMANGA</t>
  </si>
  <si>
    <t>Beneficiar al (100%) de las personas que acceden a
servicios deportivos, recreativos y de actividad física.</t>
  </si>
  <si>
    <t>Dotar el (100%) de los escenarios administrados por el INDERBU que así lo requieran</t>
  </si>
  <si>
    <t>128/2024 Se certificó en Agosto 08 de 2024. COMO NUEVO</t>
  </si>
  <si>
    <t>2024: $5.000.000.000</t>
  </si>
  <si>
    <t>DESARROLLO DE PROGRAMAS DE FORMACIÓN INTEGRAL E INCLUSIVA DIRIGIDA A DIRECTIVOS DOCENTES Y DOCENTES DE LAS INSTITUCIONES EDUCATIVAS OFICIALES DEL MUNICIPIO DE BUCARAMANGA</t>
  </si>
  <si>
    <t>Beneficiar a (1.600) personas con procesos de formación informal</t>
  </si>
  <si>
    <t>Aumentar a 59% la tasa de cobertura neta en educación media.</t>
  </si>
  <si>
    <t>Reducir a 3% la tasa de deserción intra - anual en educación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</si>
  <si>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</si>
  <si>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DESARROLLO DE ACCIONES DE INTERVENCIÓN SOCIAL ENFOCADAS A LAS MUJERES EN EL ÁMBITO COMUNITARIO EN EL MUNICIPIO DE BUCARAMANGA</t>
  </si>
  <si>
    <t>Focalizar (4.800) potenciales beneficiarios  para quienes se
gestiona la oferta social</t>
  </si>
  <si>
    <t>Disminuir 10% la tasa  de violencia contra las mujeres</t>
  </si>
  <si>
    <t>Beneficiar a 4.800 mujeres con estrategias comunitarias preventivas que integren componentes psicosocial, jurídico y vocacional en el marco de la oferta institucional del Centro Integral de la mujer.</t>
  </si>
  <si>
    <t>IMPLEMENTACIÓN DE ESTRATEGIAS DE ATENCIÓN INTEGRAL PARA LAS MUJERES DEL MUNICIPIO DE BUCARAMANGA</t>
  </si>
  <si>
    <t>Implementar (1) Estrategia de promoción de la garantía de
derechos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</si>
  <si>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</si>
  <si>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MANTENIMIENTO PARA LA EFICIENCIA EN LA ADMINISTRACIÓN Y OPERACIÓN DE LAS PLAZAS DE MERCADO A CARGO DEL MUNICIPIO DE BUCARAMANGA</t>
  </si>
  <si>
    <t>Realizar mantenimiento a (4) plazas de mercado</t>
  </si>
  <si>
    <t>Mantener en operación 17.650 metros cuadrados de Plazas de mercado a cargo de la Administración del municipio de Bucaramanga</t>
  </si>
  <si>
    <t>Disminuir a 13,5 el Déficit cualitativo de vivienda (Censo)</t>
  </si>
  <si>
    <t>132/2024 Se certificó en Agosto 09 de 2024. COMO NUEVO</t>
  </si>
  <si>
    <t>2024: $1.502.800.000</t>
  </si>
  <si>
    <t>DIVULGACIÓN Y SEGUIMIENTO AL PLAN INTEGRAL DE SEGURIDAD Y CONVIVENCIA CIUDADANA PISCC 2024-2027 DEL MUNICIPIO DE BUCARAMANGA</t>
  </si>
  <si>
    <t>Realizar un (1) documento de lineamiento técnico Plan Integral de Seguridad y Convivencia Ciudadana PISCC</t>
  </si>
  <si>
    <t>Mantener el 100% del seguimiento al PISCC</t>
  </si>
  <si>
    <t>133/2024 Se certificó en Agosto 09 de 2024. COMO NUEVO</t>
  </si>
  <si>
    <t>2024:  $960.000.000</t>
  </si>
  <si>
    <t>DESARROLLO DE ACCIONES DE ATENCIÓN INTEGRAL PARA LA POBLACIÓN CON ORIENTACIÓN SEXUAL E IDENTIDAD DE GÉNERO DIVERSA EN EL MUNICIPIO DE BUCARAMANGA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</si>
  <si>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</si>
  <si>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</si>
  <si>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Reducir al 35%  las barreras de acceso a los servicios básicos( eduación, salud y trabajo),  para mejorar la calidad de vida y promover la igualdad de oportunidades de la población OSIGD</t>
  </si>
  <si>
    <t>Implementar (13) Estrategias de promoción de la garantía de
derechos</t>
  </si>
  <si>
    <t>CONSTRUCCIÓN CENTRO VIDA Y ESPACIOS COMPLEMENTARIOS ANTONIA SANTOS EN EL MUNICIPIO DE BUCARAMANGA</t>
  </si>
  <si>
    <t>Atender al (100%) de los adultos mayores del municipio</t>
  </si>
  <si>
    <t>ARMONIZACIÓN</t>
  </si>
  <si>
    <t>Adecuar cinco (05) sedes de bienes inmuebles que son propiedad municipal para fortalecer los procesos administrativos y promover el desarrollo de capacidades dentro de la administración (4599031).</t>
  </si>
  <si>
    <t>CONSTRUCCIÓN DE OBRAS DE MITIGACION Y ESTABILIZACION EN EL BARRIO GAITAN, ESCARPA NORTE, SECCIONES 1-2-3 DEL MUNICIPIO DE BUCARAMANGA, DEPARTAMENTO DE SANTANDER</t>
  </si>
  <si>
    <t>Disminuir en un (45%) el riesgo con la estabilización
de talud de la escarpa norte del barrio Gaitán</t>
  </si>
  <si>
    <t>137/2024 Se certificó en Agosto 13 de 2024. ARMONIZACIÓN</t>
  </si>
  <si>
    <t>2024: $26.406.782.493,54</t>
  </si>
  <si>
    <t>Acceso de la población a los servicios de agua potable y saneamiento básico</t>
  </si>
  <si>
    <t>SUMINISTRO DE AGUA POTABLE PARA GARANTIZAR LA COBERTURA DEL MÍNIMO VITAL DE AGUA A LOS SECTORES DE LOS CORREGIMIENTOS 1,2,3 , DEL MUNICIPIO DE BUCARAMANGA</t>
  </si>
  <si>
    <t>Garantizar (6) M3 de dotación de Mínimo Vital de agua por
Usuario-Mes</t>
  </si>
  <si>
    <t>Transportar y entregar 18.000 metros cúbicos de Agua potable en carrotanques para garantizar el mínimo vital de agua en zonas sin cobertura del municipio.</t>
  </si>
  <si>
    <t>Reducir el Índice de Necesidades Básicas Insatisfechas - NBI - en el área urbana a 4,02%</t>
  </si>
  <si>
    <t>141/2024 Se certificó en Agosto 13 de 2024. COMO NUEVO</t>
  </si>
  <si>
    <t>2024: $788.055.514</t>
  </si>
  <si>
    <t>CONSTRUCCIÓN DE OBRAS DE MITIGACIÓN DEL BARRIO LA FERIA, ASENTAMIENTO CAMILO TORRES Y CUYANITA ETAPA 1 UBICADOS EN LA COMUNA 4 DEL MUNICIPIO DE BUCARAMANGA, SANTANDER</t>
  </si>
  <si>
    <t>Recuperar y mitigar (1) punto crítico de riesgos de desastres</t>
  </si>
  <si>
    <t>138/2024 Se certificó en Agosto 13 de 2024. COMO NUEVO</t>
  </si>
  <si>
    <t>2024: $29.437.439.079,25</t>
  </si>
  <si>
    <t>Infraestructura red vial regional</t>
  </si>
  <si>
    <t>Mejorar 20 Km de Vías urbanas del municipio</t>
  </si>
  <si>
    <t xml:space="preserve">Mantener y Mejorar (17) Km de Red víal urbana </t>
  </si>
  <si>
    <t>MANTENIMIENTO MEJORAMIENTO Y REHABILITACIÓN DE LA RED VIAL URBANA DEL MUNICIPIO DE BUCARAMANGA, SANTANDER</t>
  </si>
  <si>
    <t>139/2024 Se certificó en Agosto 13 de 2024. COMO NUEVO</t>
  </si>
  <si>
    <t>2024: $31.333.351.661</t>
  </si>
  <si>
    <t>140/2024 Se certificó en Agosto 13 de 2024. COMO NUEVO</t>
  </si>
  <si>
    <t>SUBSIDIO A LOS SERVICIOS PÚBICOS DE ACUEDUCTO, ALCANTARILLADO Y ASEO A LA POBLACIÓN DE ESTRATOS 1, 2 Y 3 DEL MUNICIPIO DE BUCARAMANGA</t>
  </si>
  <si>
    <t xml:space="preserve">Beneficiar a (289.645) usuarios con subsidios al consumo </t>
  </si>
  <si>
    <t>Beneficiar a 289.645 usuarios con subsidios al consumo en los servicios públicos domiciliarios de acueducto, alcantarillado y aseo en los estratos 1, 2 y 3.</t>
  </si>
  <si>
    <t>2024: $36.144.989.043,47</t>
  </si>
  <si>
    <t>CONSTRUCCIÓN DEL PUENTE NARIÑO SOBRE EL RIO DE ORO EN LA JURISDICCIÓN DE LOS MUNICIPIOS DE BUCARAMANGA Y GIRÓN DEPARTAMENTO DE SANTANDER</t>
  </si>
  <si>
    <t>Disminuir en (0,5) horas los Tiempos promedios de viaje</t>
  </si>
  <si>
    <t xml:space="preserve">Construir 1 Puente en vía urbana existente de la ciudad </t>
  </si>
  <si>
    <t>TRÁMITE VIGENCIAS FUTURAS Y COFINANCIACIÓN CON GIRÓN</t>
  </si>
  <si>
    <t>(1) PUENTE NARIÑO VIG. FUTURAS</t>
  </si>
  <si>
    <t>2024: NUEVO
2024: REFORMULACIÓN</t>
  </si>
  <si>
    <t>ACTUALIZACIÓN DE LOS MANUALES DE CONVIVENCIA ESCOLAR Y PROYECTOS EDUCATIVOS INSTITUCIONALES DE GESTIÓN EN LAS INSTITUCIONES EDUCATIVAS OFICIALES DEL MUNICIPIO DE BUCARAMANGA</t>
  </si>
  <si>
    <t>Actualiza (45)  documentos normativos para la 
educación inicial, preescolar, básica y media 
como Manuales de convivencia escolar y/o 
Proyectos Educativos Institucionales PEI</t>
  </si>
  <si>
    <t>Asistir técnicamente en la actualización de 45 documentos normativos para la educación inicial, prescolar, básica y media como Manuales de convivencia escolar y/o Proyectos Educativos Institucionales PEI</t>
  </si>
  <si>
    <t>Reducir a 4% la tasa de deserción intra - anual en educación básica primaria</t>
  </si>
  <si>
    <t>MEJORAMIENTO DE LAS HABILIDADES COMUNICATIVAS EN INGLÉS DE LOS ESTUDIANTES Y DOCENTES DE LAS INSTITUCIONES EDUCATIVAS OFICIALES DEL MUNICIPIO DE BUCARAMANGA</t>
  </si>
  <si>
    <t>Beneficiar a (17.600) Estudiantes y docente con 
estrategias de promoción del bilingüismo</t>
  </si>
  <si>
    <t>Aumentar al 53% la proporción de colegios con categoría A+ y A en pruebas saber 11.</t>
  </si>
  <si>
    <t>Beneficiar a 1600 docentes con estrategias de promoción del bilingúismo en el municipio</t>
  </si>
  <si>
    <t>Beneficiar a 16.000 estudiantes con estrategias de promoción del bilingúismo en el municipio</t>
  </si>
  <si>
    <t>Conservación de la biodiversidad y sus servicios ecosistémicos</t>
  </si>
  <si>
    <t>DESARROLLO DE ESTRATEGIAS PARA LA CONSERVACIÓN DE LA BIODIVERSIDAD Y SUS SERVICIOS ECOSISTÉMICOS EN EL MUNICIPIO DE BUCARAMANGA</t>
  </si>
  <si>
    <t>Implementar (4) r estrategias para la conservación de la biodiversidad y sus servicios ecosistémicos en el municipio</t>
  </si>
  <si>
    <t>Formular e implementar un plan de restauración y conservación de los ecosistemas de bambú y guadua de los cerros orientales de Bucaramanga</t>
  </si>
  <si>
    <t>Implementar servicio de apoyo financiero para el pago por Servicios ambientales de 986,23 Has</t>
  </si>
  <si>
    <t>Mantener la cobertura vegetal 20 Has en proceso de recuperación</t>
  </si>
  <si>
    <t>Realizar la identificación de 10 Has nuevas como suelo de protección-corredores ambientales.</t>
  </si>
  <si>
    <t>146/2024  Se certificó en Agosto 15 de 2024. COMO NUEVO</t>
  </si>
  <si>
    <t>2024: $13.163.514.130,52</t>
  </si>
  <si>
    <t>IMPLEMENTACIÓN DE ACCIONES PEDAGÓGICAS, COMUNITARIAS Y DE SEGURIDAD ALIMENTARIA A MADRES, CUIDADORAS Y FAMILIAS DE NIÑOS, NIÑAS Y ADOLESCENTES EN EL MUNICIPIO DE BUCARAMANGA</t>
  </si>
  <si>
    <t>Beneficiar (1.650) personas con raciones de alimentos</t>
  </si>
  <si>
    <t>Beneficiar a (1.000) personas potenciales para quienes se
gestiona la oferta social</t>
  </si>
  <si>
    <t>Beneficiar a mil (1000) madres comunitarias y cuidadoras de la infancia a través de una estrategia de fortalecimiento en componentes, pedagógico, comunitario, gestión de redes y de economía de cuidado (bono rosa).</t>
  </si>
  <si>
    <t>Disminuir a 14,44 indice de interrelación de problematicas</t>
  </si>
  <si>
    <t>DESARROLLO DE INTERVENCIONES DE TIPO PSICOSOCIAL DIRIGIDO A LA REDUCCIÓN DE FACTORES DE RIESGO EN NIÑOS, NIÑAS Y ADOLESCENTES EN EL MUNICIPIO DE BUCARAMANGA</t>
  </si>
  <si>
    <t>Atender (30.000) Niños, niñas, adolescentes y jóvenes</t>
  </si>
  <si>
    <t>Dotar (5) Edificaciones de atención a la primera
infancia</t>
  </si>
  <si>
    <t>Atender a 30.000 niños, niñas, adolescentes y sus familias con un enfoque de inclusión social.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</si>
  <si>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</si>
  <si>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</si>
  <si>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</si>
  <si>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</si>
  <si>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Realizar (4) Campañas de promoción en homenaje a la niñez</t>
  </si>
  <si>
    <t>Benediciar (70.000) Niños, niñas, adolescentes y jóvenes con espacios culturales, artísticos, recreativos y de juego.</t>
  </si>
  <si>
    <t>Realizar (12) Campañas de promoción prevención de los derechos de los niños, niñas, adolescentes y jóvenes y  mecanismos de restablecimiento de derechos.</t>
  </si>
  <si>
    <t xml:space="preserve"> Facilitar el acceso y uso de las Tecnologías de la Información y las Comunicaciones (TIC) en todo el territorio nacional</t>
  </si>
  <si>
    <t>IMPLEMENTACIÓN DE UN SISTEMA MAESTRO INTEGRADO DE INFORMACIÓN, GESTIÓN TERRITORIAL Y TOMA DE DECISIONES EN EL MUNICIPIO DE BUCARAMANGA</t>
  </si>
  <si>
    <t>Implementar (1) Estrategia de gobernanza de datos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</si>
  <si>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</si>
  <si>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Fomento del desarrollo de aplicaciones, software y contenidos para impulsar la apropiación de las tecnologías de la información y las comunicaciones (tic)</t>
  </si>
  <si>
    <t>FORTALECIMIENTO DE LA POLITICA DE GOBIERNO DIGITAL EN EL MUNICIPIO DE BUCARAMANGA</t>
  </si>
  <si>
    <t>Fortalecer (1) Proceso gestión de TIC</t>
  </si>
  <si>
    <t>Desarrollar e implementar tres (3) herramientas o servicio tecnologico en el marco de la Estrategia de Gobierno digital.</t>
  </si>
  <si>
    <t>151/2024 Se certificó en Agosto 16 de 2024. COMO NUEVO</t>
  </si>
  <si>
    <t>2024: $5.592.725.765</t>
  </si>
  <si>
    <t>Educación ambiental</t>
  </si>
  <si>
    <t>IMPLEMENTACIÓN DE ESTRATEGIAS DE EDUCACIÓN AMBIENTAL Y PARTICIPACIÓN COMUNITARIA EN EL MUNICIPIO DE BUCARAMANGA</t>
  </si>
  <si>
    <t>Desarrollar (3) estrategias de educación ambiental</t>
  </si>
  <si>
    <t>Brindar el servicio de asistencia técnica para la implementación de 3 Estrategias educativo ambientales y de participación.</t>
  </si>
  <si>
    <t>152/2024 Se certificó en Agosto 20 de 2024. COMO NUEVO</t>
  </si>
  <si>
    <t>2024: $3.764.853.082,67</t>
  </si>
  <si>
    <t>FORMULACIÓN DE INSTRUMENTOS DE PLANIFICACIÓN, GESTIÓN Y FINANCIACIÓN DERIVADOS DEL PLAN DE ORDENAMIENTO TERRITORIAL POT DEL MUNICIPIO DE BUCARAMANGA</t>
  </si>
  <si>
    <t>Generar (3) documentos de lineamientos técnicos</t>
  </si>
  <si>
    <t>Se certifica para el trámite de vigencias futuras</t>
  </si>
  <si>
    <t>159/2024 Se certificó en Agosto 21 de 2024. VIGENCIAS FUTURAS - PRY 202468001034 PREST SERV TRANSPORTE ESCOLAR</t>
  </si>
  <si>
    <t>160/2024 Se certificó en Agosto 21 de 2024. VIGENCIAS FUTURAS - PRY 2024680010196 PREST SERV EDUCATIVO IEO BGA</t>
  </si>
  <si>
    <t>161/2024 Se certificó en Agosto 21 de 2024. VIGENCIAS FUTURAS - PRY 2024680010199 PREST SERV CONECTIVIDAD</t>
  </si>
  <si>
    <t>053/2024 Se certificó en Julio 22 de 2024. NUEVO
162/2024 Se certificó en Agosto 22 de 2024. ACT POR COSTOS</t>
  </si>
  <si>
    <t>2024: $5.165.620.786,00
2024:  $6.221.620.786,00</t>
  </si>
  <si>
    <t>22/07/2024
22/08/2024</t>
  </si>
  <si>
    <t>163/2024 Se certificó en Agosto 22 de 2024. VIGENCIAS FUTURAS - PRY 2024680010082 MOD ALUMB PÚBLICO ZONAS BGA</t>
  </si>
  <si>
    <t>164/2024 Se certificó en Agosto 22 de 2024. VIGENCIAS FUTURAS - PRY 2024680010075 ESTUDIOS Y DISEÑOS CRA27 CALLE56 Y PUENTES PEATONALES</t>
  </si>
  <si>
    <t>2024: NUEVO
2024:ACT POR COSTOS</t>
  </si>
  <si>
    <t>022/2024 Se certificó en Julio 11 de 2024. NUEVO
166/2024 Se certificó en Agosto 22 de 2024. ACT POR COSTOS</t>
  </si>
  <si>
    <t>2024: $4.528.820.732,80
2024: $4.465.320.732,80</t>
  </si>
  <si>
    <t>11/07/2024
22/08/2024</t>
  </si>
  <si>
    <t>HASTA LA CERTIFICACIÓN GDE167</t>
  </si>
  <si>
    <t xml:space="preserve">MANTENIMIENTO Y MANEJO INTEGRAL ARBOREO Y DE ZONAS VERDES EN EL MUNICIPIO DE BUCARAMANGA, SANTANDER </t>
  </si>
  <si>
    <t xml:space="preserve">Ordenamiento Territorial Y Desarrollo Urbano </t>
  </si>
  <si>
    <t>Mantener 1,605,851 metros cuadrados de zonas verdes</t>
  </si>
  <si>
    <t>Territorio Seguro que Protege</t>
  </si>
  <si>
    <t>ADQUISICIÓN DE HERRAMIENTAS TECNOLÓGICAS PARA LAADMINISTRACIÓN, OPERACIÓN Y MANTENIMIENTO DELALUMBRADO PÚBLICO DE BUCARAMANGA</t>
  </si>
  <si>
    <t>Adquirir 4 herramientas tecnologicas</t>
  </si>
  <si>
    <t>Implementar un sistema de gestión y monitoreo de la información del alumbrado público  acorde a RETILAP.</t>
  </si>
  <si>
    <t>169/2024  Se certificó en Agosto 26 de 2024. COMO NUEVO</t>
  </si>
  <si>
    <t>2024: $2.485.171.685,93</t>
  </si>
  <si>
    <t xml:space="preserve">FORTALECIMIENTO DE LOS MODELOS EDUCATIVOS FLEXIBLES Y CICLOS LECTIVOS ESPECIALES INTEGRADOS EN EL MUNICIPIO DE BUCARAMANGA </t>
  </si>
  <si>
    <t xml:space="preserve">Territorio Seguro que Integra </t>
  </si>
  <si>
    <t xml:space="preserve">Calidad, cobertura y fortalecimiento de la educación inicial, prescolar, básica y media </t>
  </si>
  <si>
    <t>Beneficiar a 3000 estudiantes  con 
oferta de modelos educativos flexibles y/o 
ciclos lectivos especiales integrados - CLEI 
para la atención en educación básica 
primaria, básica secundaria y media en las 
instituciones educativas oficiales del 
municipio.</t>
  </si>
  <si>
    <t>Aumentar a 91% la tasa de cobertura neta en educaciónbásica secundaria</t>
  </si>
  <si>
    <t>Beneficiar 3.000 estudiantes con oferta de modeloseducativos flexibles y/o ciclos lectivos especiales integrados- CLEI para la atención en educación básica primaria,básica secundaria y media en las instituciones educativasoficiales del municipio</t>
  </si>
  <si>
    <t>FORTALECIMIENTO DE LAS ACCIONES MISIONALES DE LA OFICINA DE GESTIÓN DEL RIESGO DEL MUNICIPIO DE BUCARAMANGA</t>
  </si>
  <si>
    <t>Gestión Del Riesgo De Desastres Y Emergencias</t>
  </si>
  <si>
    <t>Implmntar el 100% de las accciones para
fortalecimiento de la gestión del riesgo de 
desastres del municipio</t>
  </si>
  <si>
    <t>Elaborar 30 documentos de planeación para el fortalecimiento de las capacidades de la gestión del riesgo de desastres y emergencias</t>
  </si>
  <si>
    <t>Apoyar el 23,000 de las personas afectadas por situaciones de emergencia, desastres o declaratorias de calamidad pública</t>
  </si>
  <si>
    <t xml:space="preserve">Reducir a 34 puntos el índice municipal de riesgo ajustado por capacidades </t>
  </si>
  <si>
    <t>172/2024  Se certificó en Agosto 26 de 2024. COMO NUEVO</t>
  </si>
  <si>
    <t>2024: $5.640.931.378</t>
  </si>
  <si>
    <t xml:space="preserve">IMPLEMENTACIÓN DE ACCIONES PARA LA GARANTÍA DEL ACCESO A LA OFERTA SOCIAL EN POBLACIÓN MIGRANTE, RETORNADA, REFUGIADA Y DE ACOGIDA EN EL MUNICIPIO DE BUCARAMANGA </t>
  </si>
  <si>
    <t xml:space="preserve">Inclusión Social Y Productiva Para La Población En Situación De Vulnerabilidad </t>
  </si>
  <si>
    <t>Beneficiar a 25,000 población migrante, retornada, refugiada y  de acogida</t>
  </si>
  <si>
    <t>Aumentar en 1 punto el IMI -índice multidimensional de IntegraciónSocioeconómica- de la población venezolana residente en Bucaramanga</t>
  </si>
  <si>
    <t>Beneficiar a 25.000 personas con la oferta social y acceso a servicios quecontiene la estrategia de apoyo integral para la implementación demecanismos de articulación para la garantía de derechos en temas de einclusión laboral, cohesión social, prevención de la discriminación y laxenofobia, en población migrante, retornada, refugiada y de acogida</t>
  </si>
  <si>
    <t xml:space="preserve">IMPLEMENTACIÓN DE ESTRATEGIAS PARA EL DESARROLLO DE HABILIDADES PRODUCTIVAS EN LOS JÓVENES DEL MUNICIPIO DE BUCARAMANGA </t>
  </si>
  <si>
    <t>Implementar 1 estrategia para jovenes</t>
  </si>
  <si>
    <t>Aumentar a 60 % la Tasa de supervivencia empresarial en Bucaramanga</t>
  </si>
  <si>
    <t>Implementar una estrategia para el desarrollo de habilidades productivasa la población barrista del municipio</t>
  </si>
  <si>
    <t>2024: $103.461.358</t>
  </si>
  <si>
    <t>175/2024  Se certificó en Agosto 28 de 2024. COMO NUEVO</t>
  </si>
  <si>
    <t>MEJORAMIENTO DEL ESPACIO PÚBLICO (PLAZOLETA LUIS CARLOS GALÁNY PARQUE GARCIA ROVIRA) ENMARCADO DENTRO DE LA ESTRATEGIA“PLAN CENTRO” EN EL MUNICIPIO DE BUCARAMANGA, SANTANDER</t>
  </si>
  <si>
    <t xml:space="preserve">Adecuar 300,000 metros cuadrados de espacio púbico. </t>
  </si>
  <si>
    <t xml:space="preserve">Adecuar 300,000 Espacio publico con infraestructura </t>
  </si>
  <si>
    <t>Territorio seguro que genera valor</t>
  </si>
  <si>
    <t xml:space="preserve">Fortalecimiento a la gestión y dirección de la administración pública territorial </t>
  </si>
  <si>
    <t>COMPROMISO PARA EL PAGO DE PASIVOS EXIGIBLES DE LOS AÑOS 2020, 2021 Y 2022 A CARGO DE LA SECRETARIA DEL INTERIOR DEL MUNICIPIO DE BUCARAMANGA</t>
  </si>
  <si>
    <t>Realziar 11 Pagos  por compromisos no
liquidados en los años 2020, 2021 y 2022 por
la Secretaría del Interior.</t>
  </si>
  <si>
    <t>Ejecutar el 100% del programa de saneamiento fiscal y financiero para el fortalecimiento de las finanzas del municipio</t>
  </si>
  <si>
    <t xml:space="preserve">Aumentar a 73,5 el Índice de Desempeño Fiscal. </t>
  </si>
  <si>
    <t>177/2024  Se certificó en Agosto 28 de 2024. COMO NUEVO</t>
  </si>
  <si>
    <t>2024: $2.166.686.308,40</t>
  </si>
  <si>
    <t>FORTALECIMIENTO INSTITUCIONAL DEL IMCT A TRAVÉS DE LA FORMULACIÓN DE DOCUMENTOS DE PLANIFICACIÓN EN EL SECTOR CULTURAL Y TURÍSTICO DEL MUNICIPIO DE BUCARAMANGA</t>
  </si>
  <si>
    <t>Promoción y acceso efectivo a procesos culturales</t>
  </si>
  <si>
    <t>Implementar 5 documentos de planeación</t>
  </si>
  <si>
    <t>Incrementar a 0.6 la tasa de cobertura municipal con beneficiarios de convocatorias públicas y servicios de las culturas, las artes y los saberes en donde se apoye a los artistas locales y se fortalezca a los colectivos culturales</t>
  </si>
  <si>
    <t>Realizar cinco (5) Documentos de Planeación elaborados, actualizados e implementados para el desarrollo de un territorio cultural y turístico de Bucaramanga.</t>
  </si>
  <si>
    <t>176/2024  Se certificó en Agosto 28 de 2024. COMO NUEVO</t>
  </si>
  <si>
    <t>2024: $130.618.333</t>
  </si>
  <si>
    <t>DOTACIÓN DE ESPACIOS EN LAS INSTALACIONES DEL CENTRO ADMINISTRATIVO MUNICIPAL - CAM PARA LA HABILITACIÓN Y/O MEJORAMIENTO DE ESPACIOS DE TRABAJO EN EL MUNICIPIO DE BUCARAMANGA</t>
  </si>
  <si>
    <t>Dotar 1 sede administrativa  por medio de la adquisición de mobiliario y equipos tecnologicos</t>
  </si>
  <si>
    <t>Dotar una (01) sede del Centro Administrativo Municipal - CAMpor medio de la adquisición de mobiliario y equipos tecnológicos</t>
  </si>
  <si>
    <t>178/2024  Se certificó en Agosto 29 de 2024. COMO NUEVO</t>
  </si>
  <si>
    <t>2024: $2.987.690.448,04</t>
  </si>
  <si>
    <t>2024: $5.123.769.123,84
2024: $4.423.769.123,84</t>
  </si>
  <si>
    <t>026/2024 Se certificó en Julio 12 de 2024. NUEVO
179/2024 Se certificó en Agosto 28 de 2024. NUEVO</t>
  </si>
  <si>
    <t>2024: $447.158.581
2024: $517.158.581</t>
  </si>
  <si>
    <t>Facilitar el acceso y uso de las tecnologías de la información y las comunicaciones en todo el territorio</t>
  </si>
  <si>
    <t>ELABORACIÓN Y EJECUCIÓN DE LOS DIFERENTES PLANES DE MEDIOS ESTRATÉGICOS PARA LA ALCALDÍA DE BUCARAMANGA</t>
  </si>
  <si>
    <t>Elaborar 12 documentos de planeación como plan de medios,para informar a la ciudadanía, sobre proyectos, políticas,programas, oferta institucional en los diferentes medios decomunicación (radio, prensa, televisión, digital, impresos)</t>
  </si>
  <si>
    <t>Elaborar 12 documentos de planes de medios</t>
  </si>
  <si>
    <t>Aumentar a 90 el índice de gobierno digital</t>
  </si>
  <si>
    <t>182/2024  Se certificó en Septiembre 02 de 2024. COMO NUEVO</t>
  </si>
  <si>
    <t>2024: $2.219.860.284</t>
  </si>
  <si>
    <t>MANTENIMIENTO A LOS TANQUES DE ALMACENAMIENTO DE AGUA POTABLE, PLANTAS DE POTABILIZACIÓN Y SISTEMA SÉPTICO EN LAS SEDES EDUCATIVAS OFICIALES DEL MUNICIPIO DE BUCARAMANGA</t>
  </si>
  <si>
    <t>Mantener 118 sedes educativas con mantenimiento preventivo y predictivo</t>
  </si>
  <si>
    <t>Aumentar a 91% la tasa de cobertura neta en educación básicasecundaria</t>
  </si>
  <si>
    <t>Mantener 118 sedes Educativas Oficiales con acciones derevisión periódicas y seguimiento constante a los tanques de almacenamiento de agua, plantas de potabilización y/o pozossépticos</t>
  </si>
  <si>
    <t>183/2024  Se certificó en Septiembre 02 de 2024. COMO NUEVO</t>
  </si>
  <si>
    <t>2024: $2.449.832.927,54</t>
  </si>
  <si>
    <t>Ordenamiento territorial y desarrollo urbano</t>
  </si>
  <si>
    <t>APOYO EN LA REVISIÓN EXCEPCIONAL DEL PLAN DE ORDENAMIENTO TERRITORIAL DEL MUNICIPIO DE BUCARAMANGA</t>
  </si>
  <si>
    <t>184/2024  Se certificó en Septiembre 03 de 2024. COMO NUEVO</t>
  </si>
  <si>
    <t>2024: $1.502.000.000</t>
  </si>
  <si>
    <t>060/2024 Se certificó en Julio 22 de 2024. NUEVO
186/2024 Se certificó en Septiembre 03 de 2024 . ACT COSTOS</t>
  </si>
  <si>
    <t>2024: $1.734.759.781,00
2024: $1.865.759.781,00</t>
  </si>
  <si>
    <t>22/07/2024
03/09/2024</t>
  </si>
  <si>
    <t>CONSTRUCCIÓN DE OBRAS DE MITIGACIÓN Y RECUPERACIÓN VIAL DE LOS SECTORES AFECTADOS EN EL MARCO DE LA DECLARATORIA DE CALAMIDAD PÚBLICA EN EL MUNICIPIO DE BUCARAMANGA SANTANDER</t>
  </si>
  <si>
    <t>Elaborar 1 Documentos de planeación para la revisión excepcional delPlan de Ordenamiento Territorial - POT del municipio de Bucaramanga</t>
  </si>
  <si>
    <t>Elaborar 1 Documentos deplaneación para la revisión excepcional delPlan de Ordenamiento Territorial - POT delmunicipio de Bucaramanga</t>
  </si>
  <si>
    <t>Territorio Seguro sostenible</t>
  </si>
  <si>
    <t>Gestión del riesgo de desastres y adaptación al cambio climático</t>
  </si>
  <si>
    <t>191/2024  Se certificó en Septiembre 04 de 2024. COMO NUEVO</t>
  </si>
  <si>
    <t>2024: $7.598.625.309,97</t>
  </si>
  <si>
    <t>Gestión del Riesgo de Desastres y Emergencias</t>
  </si>
  <si>
    <t>ELABORACIÓN DE ESTUDIOS DETALLADOS DE AMENAZA, VULNERABILIDAD Y RIESGO (AVR) POR MOVIMIENTOS EN MASA, INUNDACIÓN Y AVENIDAS TORRENCIALES PARA ALGUNOS SECTORES PRIORIZADOS EN EL MUNICIPIO DE BUCARAMANGA</t>
  </si>
  <si>
    <t>192/2024  Se certificó en Septiembre 05 de 2024. COMO NUEVO</t>
  </si>
  <si>
    <t>2024: $1.263.501.924,15</t>
  </si>
  <si>
    <t>2024: $4.205.292.957,36
2024: $4.840.955.644,36</t>
  </si>
  <si>
    <t>063/2024 Se certificó en Julio 22 de 2024. NUEVO
194/2024 Se certificó en Septiembre 05 de 2024. ACT REFORMULACIÓN</t>
  </si>
  <si>
    <t>22/07/2024
05/09/2024</t>
  </si>
  <si>
    <t>Recuperar y mitigar 25 puntos críticos</t>
  </si>
  <si>
    <t>Realizar 2 estudios de amenaza de vulnerabilidad y riesgo en algunos sectores de Bucaramanga</t>
  </si>
  <si>
    <t>ASISTENCIA HUMANITARIA A TRAVÉS DE SUBSIDIOS DE ARRENDAMIENTO TEMPORAL PARA LA ATENCIÓN DE DAMNIFICADOS POR EMERGENCIAS O DESASTRES NATURALES EN EL MUNICIPIO DE BUCARAMANGA</t>
  </si>
  <si>
    <t>Entregar 1.840 subsidios de arrendamiento a personas damnificadas</t>
  </si>
  <si>
    <t>197/2024 Se certificó en septiembre 12 de 2024. COMO NUEVO</t>
  </si>
  <si>
    <t>2024: $1.041.907.565,00</t>
  </si>
  <si>
    <t>Reducir a 34 puntos el índice municipal de riesgo ajustado porcapacidades</t>
  </si>
  <si>
    <t>Realizar 4 obras de infraestructura para mitigación y atención dedesastres incorporando soluciones basadas en la naturaleza</t>
  </si>
  <si>
    <t>ADECUACIÓN DE LA PLANTA FÍSICA DE LA ESTACIÓN CENTRAL, EDIFICIO ADMINISTRATIVO Y SUBESTACIONES DEL CUERPO OFICIAL DE BOMBEROS DE BUCARAMANGA</t>
  </si>
  <si>
    <t>Adecuar 3 estaciones de bomberos</t>
  </si>
  <si>
    <t xml:space="preserve">Disminuir a 12% las áreas de ecosistemas degradados </t>
  </si>
  <si>
    <t xml:space="preserve">Adecuar 3 estaciones de bomberos en el municipio </t>
  </si>
  <si>
    <t>198/2024 Se certificó en septiembre 13 de 2024. COMO NUEVO</t>
  </si>
  <si>
    <t>2024: $1.917.146.938,98</t>
  </si>
  <si>
    <t>FORTALECIMIENTO DE LAS EXPERIENCIAS SIGNIFICATIVAS Y PROYECTOS TRANSVERSALES QUE POTENCIEN LA INNOVACIÓN Y CULTURA DE INVESTIGACIÓN EN LA COMUNIDAD EDUCATIVA DEL MUNICIPIO DE BUCARAMANGA</t>
  </si>
  <si>
    <t>Beneficiar a 800 Directivos docentes y Docentes  con espacios para la gestión del  conocimiento e innovación</t>
  </si>
  <si>
    <t>Asistir a 47 entidades y organizaciones técnicamente</t>
  </si>
  <si>
    <t>Reducir a 6% la tasa de deserción intra - anual en educación básicasecundaria</t>
  </si>
  <si>
    <t>Brindar asistencia técnica a 47 entidades e instituciones educativasoficiales en el municipio, con proyectos pedagógicos transversales</t>
  </si>
  <si>
    <t>Beneficiar a 800 personas con formación informal en el marco de forospara los procesos de fortalecimiento de la educación en el municipio</t>
  </si>
  <si>
    <t>039/2024 Se certificó en Julio 17 de 2024. COMO NUEVO
071/2024 Se certificó en Julio 23 de 2024. ACT POR COSTOS
200/2024 Se certificó en Septiembre 17 de 2024. ACT POR COSTOS</t>
  </si>
  <si>
    <t>2024: $80.324.210.940,55
2024: $80.102.846.251,48
2024: $81.406.738.427,11</t>
  </si>
  <si>
    <t>17/07/2024
23/07/2024
17/09/2024</t>
  </si>
  <si>
    <t>AMPLIACIÓN DEL ALUMBRADO PUBLICO EN ZONAS RURALES 2024 DEL MUNICIPIO DE BUCARAMANGA</t>
  </si>
  <si>
    <t>Expandir en 400 las luminarias del municipio</t>
  </si>
  <si>
    <t>201/2024 Se certificó en Septiembre 17 de 2024. COMO NUEVO</t>
  </si>
  <si>
    <t>2024: $1.231.292.530,00</t>
  </si>
  <si>
    <t>ESTUDIOS Y DISEÑOS PARA SOLUCIÓN VIAL EN LA INTERSECCIÓN DE LA CARRERA 27 CON CALLE 56 Y CONSTRUCCIÓN DE PUENTES PEATONALES DEL MUNICIPIO DE BUCARAMANGA, SANTANDER</t>
  </si>
  <si>
    <t>Realizar (5) Estudios de Factibilidad para la
construcción de una solución técnica</t>
  </si>
  <si>
    <t>Realizar 4 Estudios de preinversión para la red vial regional</t>
  </si>
  <si>
    <t>202/2024 Se certificó en Septiembre 17 de 2024. COMO NUEVO</t>
  </si>
  <si>
    <t>2024: $2.859.418.341,00</t>
  </si>
  <si>
    <t>MANTENIMIENTO PERIÓDICO DE LA RED VIAL RURAL DEL MUNICIPIO DE BUCARAMANGA, SANTANDER</t>
  </si>
  <si>
    <t>Disminuir en 0,5 horas el tiempo de desplazamiento</t>
  </si>
  <si>
    <t xml:space="preserve">Realizar el mantenimiento periódico o rutinario a 110 Km de Vías terciarias de la malla vial rural de la ciudad por año. </t>
  </si>
  <si>
    <t>203/2024 Se certificó en Septiembre 17 de 2024. COMO NUEVO</t>
  </si>
  <si>
    <t>2024: $4.620.379.446,00</t>
  </si>
  <si>
    <t>APOYO EN LA ACTUALIZACIÓN DEL PLAN MAESTRO DE ESPACIO PÚBLICO DEL MUNICIPIO DE BUCARAMANGA</t>
  </si>
  <si>
    <t>Actualizar (1) Plan maestro de espacio público</t>
  </si>
  <si>
    <t>204/2024 Se certificó en Septiembre 17 de 2024. COMO NUEVO</t>
  </si>
  <si>
    <t>COMPROMISO PARA EL PAGO DE PASIVOS EXIGIBLES DE LA VIGENCIA 2022 A CARGO DEL INSTITUTO MUNICIPAL DE CULTURA Y TURISMO DE BUCARAMANGA</t>
  </si>
  <si>
    <t>Realizar el 100% del pago de los pasivos exigibles del IMCT</t>
  </si>
  <si>
    <t>205/2024 Se certificó en Septiembre 17 de 2024. COMO NUEVO</t>
  </si>
  <si>
    <t>2024: $337.590.000,00</t>
  </si>
  <si>
    <t>CONSTRUCCIÓN DE PLACA HUELLAS EN VÍAS TERCIARIAS PRIORIZADAS MEDIANTE EJERCICIOS DE PRESUPUESTOS PARTICIPATIVOS DEL MUNICIPIO DE BUCARAMANGA</t>
  </si>
  <si>
    <t>Construir 5.000 metros líneales de placa huella en la zona rural</t>
  </si>
  <si>
    <t>206/2024 Se certificó en Septiembre 18 de 2024. COMO NUEVO</t>
  </si>
  <si>
    <t>2024: $2.520.506.310,00</t>
  </si>
  <si>
    <t>FORTALECIMIENTO AL PARQUE AUTOMOTOR PARA LA EFICIENTE MOVILIDAD DE LOS ORGANISMOS DE SEGURIDAD DEL MUNICIPIO DE BUCARAMANGA</t>
  </si>
  <si>
    <t>Dotar 47 unidades (vehículos, mantenimiento y apoyo logístico) requeridos por organismos de seguridad del municipio de Bucaramanga</t>
  </si>
  <si>
    <t>Desarrollar (5) acciones de fortalecimiento de la seguridad y convivencia ciudadana</t>
  </si>
  <si>
    <t>029/2024 Se certificó en Julio 12 de 2024. NUEVO
208/2024 Se certificó en Septiembre 19 de 2024. ACT POR COSTOS</t>
  </si>
  <si>
    <t>2024: $19.786.519.106,00
2024: $21.491.862.023,00</t>
  </si>
  <si>
    <t>12/07/2024
19/09/2024</t>
  </si>
  <si>
    <t>209/2024 Se certificó en Septiembre 19 de 2024. COMO NUEVO</t>
  </si>
  <si>
    <t>DOTACIÓN DE AMBIENTES DE APRENDIZAJE ESPECIALIZADOS PARA LA GESTIÓN Y APROPIACIÓN DE LAS TIC EN LAS INSTITUCIONES EDUCATIVAS DEL MUNICIPIO DE BUCARAMANGA BUCARAMANGA</t>
  </si>
  <si>
    <t>Dotar (15) Ambientes de aprendizaje para el 
aprendizaje y desarrollo integral de los 
estudiantes en las IEO</t>
  </si>
  <si>
    <t>Dotar 15 ambientes de aprendizaje en el desarrollo de laboratorios especializados de las instituciones educativas oficiales con equipos tecnológicos.</t>
  </si>
  <si>
    <t>Aumentar a 60% la tasa de cobertura neta en educación media</t>
  </si>
  <si>
    <t>2024: $4.262.879.179,00</t>
  </si>
  <si>
    <t>ESTUDIO DE COBERTURA Y AUDITORÍA DE MATRÍCULA PARA EL ACCESO Y PERMANENCIA DE LOS ESTUDIANTES EN LAS INSTITUCIONES EDUCATIVAS OFICIALES DEL MUNICIPIO DE BUCARAMANGA</t>
  </si>
  <si>
    <t xml:space="preserve">Elaborar dos (2) documentos de lineamientos técnicos sobre el inventario de los BIC de Interés Cultural y atractivos turísticos del ámbito municipal con las que cuenta la entidad territorial elaborado
</t>
  </si>
  <si>
    <t>Realizar 4 procesos de seguimiento y evaluación a través de la auditoria anual de matrícula a las instituciones Educativas Oficiales.</t>
  </si>
  <si>
    <t>Elaborar (2) documentos de estudio de cobertura</t>
  </si>
  <si>
    <t>Realizar (4) seguimientos de auditoría de matrícula</t>
  </si>
  <si>
    <t>210/2024 Se certificó en Septiembre 19 de 2024. COMO NUEVO</t>
  </si>
  <si>
    <t>2024: $870.738.142,00</t>
  </si>
  <si>
    <t>DOTACIÓN DE ESPACIOS PARA LA ATENCIÓN INTEGRAL DE LOS ADULTOS MAYORES EN EL MUNICIPIO DE BUCARAMANGA</t>
  </si>
  <si>
    <t>Dotar 4 centros vida del municipio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</si>
  <si>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</t>
  </si>
  <si>
    <t>211/2024 Se certificó en Septiembre 20 de 2024. COMO NUEVO</t>
  </si>
  <si>
    <t>2024: $1.250.000.000</t>
  </si>
  <si>
    <t>FORTALECIMIENTO DE LA GESTIÓN PARA EL SANEAMIENTO FISCAL Y FINANCIERO DEL ALUMBRADO PÚBLICODEL MUNICIPIO DE BUCARAMANGA, SANTANDER</t>
  </si>
  <si>
    <t>Pagar 15 pasivos exigibles</t>
  </si>
  <si>
    <t>MANTENIMIENTO PERIÓDICO DE LA INFRAESTRUCTURA DE PARQUES, EQUIPAMIENTO Y ESPACIO PÚBLICO DEL MUNICIPIO DE BUCARAMANGA SANTANDER</t>
  </si>
  <si>
    <t>Realizar mantenimiento a 30 parques</t>
  </si>
  <si>
    <t>Mantener 100 parques en el municipio</t>
  </si>
  <si>
    <t>FORTALECIMIENTO DEL CONSEJO MUNICIPAL DE CULTURA Y DE TURISMO DE BUCARAMANGA</t>
  </si>
  <si>
    <t>Capacitar a 19 personas</t>
  </si>
  <si>
    <t>Asistir a 300 personas técnicamente a través del fortalecimiento a los consejeros de Cultura</t>
  </si>
  <si>
    <t>215/2024 Se certificó en Septiembre 24 de 2024. COMO NUEVO</t>
  </si>
  <si>
    <t>2024: $61.599.145,00</t>
  </si>
  <si>
    <t>MODERNIZACIÓN DEL ALUMBRADO PÚBLICO EN DIFERENTES ZONAS  DEL MUNICIPIO DE  BUCARAMANGA</t>
  </si>
  <si>
    <t xml:space="preserve">Modernizar 1156 luminarias </t>
  </si>
  <si>
    <t>216/2024 Se certificó en Septiembre 24 de 2024. COMO NUEVO</t>
  </si>
  <si>
    <t>2024: $23.350.833.209,00</t>
  </si>
  <si>
    <t>Calidad, cobertura y fortalecimiento de la educación inicial, prescolar, básicay media</t>
  </si>
  <si>
    <t>Elaborar un (1) documento de estudio técnico de las condiciones deinfraestructura de las instituciones educativas oficiales</t>
  </si>
  <si>
    <t>ASISTENCIA TÉCNICA PARA EL RECONOCIMIENTO A LAS CONDICIONES DE INFRAESTRUCTURA DE LAS INSTITUCIONES EDUCATIVAS OFICIALES DEL MUNICIPIO DE BUCARAMANGA</t>
  </si>
  <si>
    <t>Expedir 1 documento de estudios técnicos</t>
  </si>
  <si>
    <t>ASISTENCIA HUMANITARIA A TRAVÉS DE SUMINISTROS DE PRIMERA NECESIDAD PARA LA ATENCIÓN DE DAMNIFICADOS POR EMERGENCIAS O DESASTRES NATURALES EN EL MUNICIPIO BUCARAMANGA</t>
  </si>
  <si>
    <t>Brindar 16.450 atenciones oportunas a damnificados</t>
  </si>
  <si>
    <t>221/2024 Se certificó en Septiembre 26 de 2024. COMO NUEVO</t>
  </si>
  <si>
    <t>2024: $13.188.303.089,97</t>
  </si>
  <si>
    <t>ADECUACIÓN DEL EQUIPAMIENTO Y ESPACIO PÚBLICO DE OLAS BAJAS Y CANELOS DEL MUNICIPIO DE BUCARAMANGA, SANTANDER</t>
  </si>
  <si>
    <t>Adecuar (1.582,65) metros cuadrados de espacio público</t>
  </si>
  <si>
    <t>Adecuar 300,000 metros cuadrados de espacio púbico.</t>
  </si>
  <si>
    <t>222/2024 Se certificó en Septiembre 30 de 2024. COMO NUEVO</t>
  </si>
  <si>
    <t>2024: $1.017.291.717,54</t>
  </si>
  <si>
    <t>ADECUACIÓN DE PARQUES Y ESCENARIOS DEPORTIVOS ENMARCADOS A TRAVÉS DE LA ESTRATEGIA DE PRESUPUESTOS PARTICIPATIVOS DEL MUNICIPIO DE BUCARAMANGA</t>
  </si>
  <si>
    <t>Intervenir (8.000) metros cuadrados de espacio público</t>
  </si>
  <si>
    <t>223/2024 Se certificó en Septiembre 30 de 2024. COMO NUEVO</t>
  </si>
  <si>
    <t>2024: $7.665.568.180,46</t>
  </si>
  <si>
    <t>IMPLEMENTACIÓN DE UNA ESTRATEGIA INTEGRAL PARA EL ACCESO, USO Y APROPIACION DE LAS TECNOLOGÍAS DE LA INFORMACIÓN Y LAS COMUNICACIONES, INCORPORADO A UN ESQUEMA DE CONECTIVIDAD COMUNITARIA EN BUCARAMANGA</t>
  </si>
  <si>
    <t>Generar (1) estrategia integral para el acceso, uso y apropiacion de las tecnologías de la información y las comunicaciones, incorporado a un esquema de conectividad comunitaria en bucaramanga</t>
  </si>
  <si>
    <t>Habilitar 24 Espacios publicos para el acceso, uso, apropiacion y promocion de las TIC en el municipio de Bucaramanga.</t>
  </si>
  <si>
    <t>224/2024 Se certificó en Septiembre 30 de 2024. COMO NUEVO</t>
  </si>
  <si>
    <t>2024: $3.890.738.912,00</t>
  </si>
  <si>
    <t>Secretaría Administrativa/Oficina TIC</t>
  </si>
  <si>
    <t>150/2024 Se certificó en Agosto 16 de 2024. COMO NUEVO
218/2024 Se certificó en Septiembre 26 de 2024. ACT POR COSTOS
225/2024 Se certificó en Septiembre 30 de 2024. ACT POR COSTOS</t>
  </si>
  <si>
    <t>2024: $9.187.350.000,00
2024: $8.920.650.000,00</t>
  </si>
  <si>
    <t>16/08/2024
26/09/2024
30/09/2024</t>
  </si>
  <si>
    <t>ADECUACIÓN DE ESPACIO PÚBLICO EN EL MARCO DEL DESARROLLO DE LA ESTRATEGIA DE PRESUPUESTOS PARTICIPATIVOS PARA LOS BARRIOS: CIUDAD VENECIA, LOS CONQUISTADORES, DELICIAS ALTAS Y MALPASO DEL MUNICIPIO DE BUCARAMANGA, SANTANDER</t>
  </si>
  <si>
    <t>Intervenir (2.060,45) metros cuadrados de espacio público</t>
  </si>
  <si>
    <t>226/2024 Se certificó en Septiembre 30 de 2024. COMO NUEVO</t>
  </si>
  <si>
    <t>2024: $1.075.454.023,00</t>
  </si>
  <si>
    <t>Secretaría Administrativa/DADEP</t>
  </si>
  <si>
    <t>Secretaría Administrativa/Prensa y comunicaciones</t>
  </si>
  <si>
    <t>SECRETARIA DE HACIENDA/GESTIÓN DEL RIESGO</t>
  </si>
  <si>
    <t>(1) METROLÍNEA, (1) HACIENDA, (7) GESTIÓN DEL RIESGO</t>
  </si>
  <si>
    <t>SECRETARIA ADMINISTRATIVA/DADEP/TIC/PRENSA</t>
  </si>
  <si>
    <t>DOTACIÓN DE MOBILIARIO ESCOLAR, MATERIAL DIDÁCTICO Y/O TECNOLOGÍA PARA LAS INSTITUCIONES EDUCATIVAS OFICIALES DEL MUNICIPIO DE BUCARAMANGA</t>
  </si>
  <si>
    <t>Dotar (80) sedes educativas con material
didáctico, mobiliario escolar, equipos y/o
multimedia.</t>
  </si>
  <si>
    <t>Dotar 80 sedes de instituciones educativas oficiales con material didáctico, pedagógico, tecnológico y/o mobiliario escolar.</t>
  </si>
  <si>
    <t>228/2024 Se certificó en Otcubre 02 de 2024. COMO NUEVO</t>
  </si>
  <si>
    <t>2024: $28.949.888.563,86</t>
  </si>
  <si>
    <t>FORMACIÓN DEL PERSONAL ADMINISTRATIVO Y OPERATIVO EN CUMPLIMIENTO AL PLAN INSTITUCIONAL DE CAPACITACIÓN (PIC) DEL CUERPO OFICIAL DE BOMBEROS DE BUCARAMANGA</t>
  </si>
  <si>
    <t>Desarrollar (4) campañas de formación bomberil y capacitar a (95) empleados en temas de gestión del riesgo</t>
  </si>
  <si>
    <t>Realizar 2 campañas de educación para la prevención y atención de desastres</t>
  </si>
  <si>
    <t>229/2024 Se certificó en Otcubre 02 de 2024. COMO NUEVO</t>
  </si>
  <si>
    <t>045/2024 Se certificó en Julio 18 de 2024. NUEVO
165/2024 Se certificó en Agosto 22 de 2024. ACT POR COSTOS
231/2024 Se certificó en Octubre 02 de 2024. ACT POR COSTOS</t>
  </si>
  <si>
    <t>2024: $8.443.899.256,35
2024: $8.133.899.256,35
2024: $8.283.899.256,85</t>
  </si>
  <si>
    <t>18/07/2024
22/08/2024
02/10/2024</t>
  </si>
  <si>
    <t>212/2024 Se certificó en Septiembre 20 de 2024. COMO NUEVO
232/2024 Se certificó en Octubre 02 de 2024. ACT POR COSTOS</t>
  </si>
  <si>
    <t>2024: $5.171.551.486,79
2024: $5.171.551.486,79</t>
  </si>
  <si>
    <t>20/09/2024
02/10/2024</t>
  </si>
  <si>
    <t>ADECUACIÓN PARA LA PUESTA EN FUNCIONAMIENTO DE LA CENTRALIDAD PROYECTO DE VIVIENDA NORTE CLUB - MUNICIPIO DE BUCARAMANGA</t>
  </si>
  <si>
    <t>Realizar (1) obra de adecuaciones en Norte Club Tiburones</t>
  </si>
  <si>
    <t xml:space="preserve">Adecuar 1000 metros cuadrado de equipamientos comunitarios complementarios para los programas y/o proyectos de soluciones de vivienda en espacio público del municipio </t>
  </si>
  <si>
    <t>233/2024 Se certificó en Octubre 03 de 2024. COMO NUEVO</t>
  </si>
  <si>
    <t>018/2024 Se certificó en Julio 09 de 2024. NUEVO
234/2024 Se certificó en Octubre 04 de 2024. ACT POR COSTOS</t>
  </si>
  <si>
    <t>2024: $16.284.284.708,59
2024: $18.454.873.073,59</t>
  </si>
  <si>
    <t>9/07/2024
04/10/2024</t>
  </si>
  <si>
    <t>FORTALECIMIENTO DE SISTEMAS DE ALERTAS TEMPRANAS PARA LA PREVENCIÓN DE DESASTRES POR EVENTOS NATURALES EN EL MUNICIPIO DE BUCARAMANGA</t>
  </si>
  <si>
    <t>Fortalecer (35) Sistemas de alertas tempranas</t>
  </si>
  <si>
    <t>Implementar y mantener 35 Sistemas de Alertas Tempranas para eventos de inundaciones y remoción en masa, para la gestión del riesgo.</t>
  </si>
  <si>
    <t>235/2024 Se certificó en Octubre 04 de 2024. COMO NUEVO</t>
  </si>
  <si>
    <t>2024: $2.074.103.609,46</t>
  </si>
  <si>
    <t>2024: $2.950.000.000,00</t>
  </si>
  <si>
    <t>2024: $250.000.000,00</t>
  </si>
  <si>
    <t>153/2024  Se certificó en Agosto 20 de 2024. COMO NUEVO
237/2024 Se certificó en Octubre 07 de 2024. ACT POR COSTOS</t>
  </si>
  <si>
    <t>2024: $1.739.988.600,00
2024: $1.939.988.600,00</t>
  </si>
  <si>
    <t>20/08/2024
07/10/2024</t>
  </si>
  <si>
    <t>IMPLEMENTACIÓN SISTEMA DE CONTROL, SEGUIMIENTO Y EVALUACIÓN AL PLAN DE DESARROLLO MUNICIPAL Y LOS PROYECTOS DE INVERSIÓN DEL MUNICIPIO DE BUCARAMANGA</t>
  </si>
  <si>
    <t>Implementar (1) sistema de información de seguimiento a la planeación estratégica</t>
  </si>
  <si>
    <t>Implementar un (01) sistema de información para el seguimiento y evaluación a la planeación estratégica del municipio de Bucaramanga</t>
  </si>
  <si>
    <t>238/2024 Se certificó en Octubre 07 de 2024. COMO NUEVO</t>
  </si>
  <si>
    <t>FORTALECIMIENTO DE LOS ESPACIOS CULTURALES DEL INSTITUTO MUNICIPAL DE CULTURA Y TURISMO -IMCT DEL MUNICIPIO DE BUCARAMANGA</t>
  </si>
  <si>
    <t>Beneficiar a (4.667) personas con las instalaciones y dependencias del Instituto Municipal de Cultura - IMCT</t>
  </si>
  <si>
    <t>Dotar una Sede con mobiliario y demás elementos requeridos para apoyar la prestación de los servicios del IMCT</t>
  </si>
  <si>
    <t>2024: $88.798.860,00</t>
  </si>
  <si>
    <t>099/2024 Se certificó en Julio 30 de 2024. COMO NUEVO
240/2024 Se certificó en Octubre 08 de 2024. ACT POR COSTOS</t>
  </si>
  <si>
    <t>2024: $19.390.851.254,12
2024: $19.492.601.254,12</t>
  </si>
  <si>
    <t>30/07/2024
08/10/2024</t>
  </si>
  <si>
    <t>MANTENIMIENTO Y ADQUISICIÓN DE EQUIPOS ESPECIALIZADOS, EQUIPOS, HERRAMIENTAS Y ACCESORIOS (HEAS) Y EQUIPOS DE TELECOMUNICACIONES PARA EL CUERPO OFICIAL DE BOMBEROS DE BUCARAMANGA</t>
  </si>
  <si>
    <t>Fortalecer (4) estaciones de bomberos con equipos,
herramientas y accesorios</t>
  </si>
  <si>
    <t xml:space="preserve">Fortalecer un (1) cuerpo de bomberos en el municipio. </t>
  </si>
  <si>
    <t>241/2024 Se certificó en Octubre 08 de 2024. COMO NUEVO</t>
  </si>
  <si>
    <t>2024: $6.921.158.492,00</t>
  </si>
  <si>
    <t>032/2024 Se certificó en Julio 16 de 2024. NUEVO
242/2024 Se certificó en Octubre 08 de 2024. ACT POR COSTOS</t>
  </si>
  <si>
    <t>2024: $8.686.174.814,00
2024: $8.726.487.430,64</t>
  </si>
  <si>
    <t>16/07/2024
08/10/2024</t>
  </si>
  <si>
    <t>MANTENIMIENTO AL CIRCUITO CERRADO DE TELEVISIÓN CCTV PARA LA VIGILANCIA EN EL MARCO DE LA SEGURIDAD Y CONVIVENCIA CIUDADANA DEL MUNICIPIO DE BUCARAMANGA</t>
  </si>
  <si>
    <t>Fortalecer (1) Circuito Cerrados de Televisión</t>
  </si>
  <si>
    <t>243/2024 Se certificó en Octubre 08 de 2024. COMO NUEVO</t>
  </si>
  <si>
    <t>2024: $4.138.524.000,00</t>
  </si>
  <si>
    <t>APOYO A LA ATENCIÓN INTEGRAL DE NIÑOS, NIÑAS Y ADOLESCENTES CON VULNERACIÓN DE DERECHOS HUMANOS EN EL MUNICIPIO DE BUCARAMANGA</t>
  </si>
  <si>
    <t>Mantener (1) hogar de paso para la
prestación de servicios de protección para
niños, niñas y adolescentes cuyos derechos
han sido vulnerados en el municipio de
Bucaramanga</t>
  </si>
  <si>
    <t>Brindar servicio de protección integral a 250 niños, niñas, adolescentes y jóvenes a través de la modalidad de hogar de paso</t>
  </si>
  <si>
    <t>Disminuir a 42,22% la tasa de violencia intrafamiliar contra niños, niñas y adolescentes menores de 18 años</t>
  </si>
  <si>
    <t>245/2024 Se certificó en Octubre 10 de 2024. COMO NUEVO</t>
  </si>
  <si>
    <t>2024: $1.455.938.213,37</t>
  </si>
  <si>
    <t>004/2024 Se certificó en Junio 28 de 2024. COMO NUEVO
246/2024 Se certificó en Octubre 10 de 2024. REFORMULACIÓN</t>
  </si>
  <si>
    <t>2024: $774.847.599.049,67
2024: $1.350.929.916.050,43</t>
  </si>
  <si>
    <t>28/06/2024
10/10/2024</t>
  </si>
  <si>
    <t>MEJORAMIENTO Y OBRAS COMPLEMENTARIAS TERCERA FASE EN LAS INSTALACIONES DEL CENTRO DE ATENCIÓN Y REPARACIÓN INTEGRAL DE LAS VÍCTIMAS CAIV DEL MUNICIPIO DE BUCARAMANGA</t>
  </si>
  <si>
    <t>Mejorar las condiciones de las instalaciones de (1) Centro Integral de Atención a Víctimas</t>
  </si>
  <si>
    <t>248/2024 Se certificó en Octubre 11 de 2024. COMO NUEVO</t>
  </si>
  <si>
    <t>2024: $210.000.000,00</t>
  </si>
  <si>
    <t>Construir 1 infraestructura de soporte para para mantener o mejorar las condiciones operativas de las entidades de Orden Público de Bucaramanga</t>
  </si>
  <si>
    <t>MANTENIMIENTO A LA INFRAESTRUCTURA DE LAS INSTALACIONES DEL CENTRO FACILITADOR DE SERVICIOS MIGRATORIOS MIGRACIÓN COLOMBIA DEL MUNICIPIO DE BUCARAMANGA</t>
  </si>
  <si>
    <t>Mejorar las instalaciones de (1) entidad del orden publico</t>
  </si>
  <si>
    <t>249/2024 Se certificó en Octubre 11 de 2024. COMO NUEVO</t>
  </si>
  <si>
    <t>2024: $400.000.000,00</t>
  </si>
  <si>
    <t>FORTALECIMIENTO DE LAS ACCIONES DE PROMOCIÓN Y PREVENCIÓN DE SALUD RELACIONADAS CONDICIONES AMBIENTALES EN EL MUNICIPIO DE BUCARAMANGA</t>
  </si>
  <si>
    <t>102/2024 Se certificó en Julio 30 de 2024. COMO NUEVO
250/2024 Se certificó en Octubre 16 de 2024. ACT POR COSTOS</t>
  </si>
  <si>
    <t>2024: $2.231.196.000,00
2024: $2.586.214.137,00</t>
  </si>
  <si>
    <t>SGP Salud</t>
  </si>
  <si>
    <t>30/07/2024
16/10/2024</t>
  </si>
  <si>
    <t>023/2024 Se certificó en Julio 11 de 2024. NUEVO
253/2024 Se certificó en Octubre 17 de 2024. ACT POR COSTOS</t>
  </si>
  <si>
    <t>11/07/2024
17/10/2024</t>
  </si>
  <si>
    <t>037/2024 Se certificó en Julio 17 de 2024. NUEVO
254/2024 Se certificó en Octubre 17 de 2024. ACT POR COSTOS</t>
  </si>
  <si>
    <t>17/07/2024
17/10/2024</t>
  </si>
  <si>
    <t>TIEMPO EN DÍAS OK-certificó</t>
  </si>
  <si>
    <t>ADECUACIÓN DE LAS INSTALACIONES FÍSICAS DE LA DIRECCIÓN DE TRANSITO DE BUCARAMANGA</t>
  </si>
  <si>
    <t>Modificar (1) Sede de la Dirección de Tránsito
de Bucaramanga</t>
  </si>
  <si>
    <t>Modificar 1 Sede de la Dirección de Tránsito de Bucaramanga</t>
  </si>
  <si>
    <t>Recursos Tránsito</t>
  </si>
  <si>
    <t>22/07/2024
26/07/2024
17/10/2024</t>
  </si>
  <si>
    <t>FORTALECIMIENTO DE LAS ARTES ESCÉNICAS A TRAVÉS DEL MANTENIMIENTO, ADECUACION Y DOTACIÓN DE LOS ESCENARIOS CULTURALES DEL MUNICIPIO DE BUCARAMANGA</t>
  </si>
  <si>
    <t>Adecuar y dotar (1) auditorio del IMCT</t>
  </si>
  <si>
    <t>257/2024 Se certificó en Octubre 18 de 2024. COMO NUEVO</t>
  </si>
  <si>
    <t>2024: $1.068.131.375,27</t>
  </si>
  <si>
    <t>INSTALACIÓN DE LA ILUMINACIÓN DECEMBRINA DEL MUNICIPIO DE BUCARAMANGA</t>
  </si>
  <si>
    <t>Adecuar (34) espacios con alumbrado navideño</t>
  </si>
  <si>
    <t xml:space="preserve">Implementar 4.100 metros de redes de alumbrado público (artístico y/o navideño) en el sector comercial, parques o lugares de desarrollo turístico.  </t>
  </si>
  <si>
    <t>258/2024 Se certificó en Octubre 21 de 2024. COMO NUEVO</t>
  </si>
  <si>
    <t>2024: $5.680.804.123,18</t>
  </si>
  <si>
    <t>239/2024 Se certificó en Octubre 08 de 2024. COMO NUEVO
260/2024 Se certificó en Octubre 21 de 2024. ACT POR COSTOS</t>
  </si>
  <si>
    <t>8/10/2024
21/10/2024</t>
  </si>
  <si>
    <t>002/2024 Se certificó en Junio 27 de 2024. COMO NUEVO
263/2024 Se certificó en Octubre 22 de 2024. ACT POR COSTOS</t>
  </si>
  <si>
    <t>2024: $850.970.215,00
2024: $870.970.215,00</t>
  </si>
  <si>
    <t>27/06/2024
22/10/2024</t>
  </si>
  <si>
    <t>115/2024 Se certificó en Agosto 01 de 2024. COMO NUEVO
180/2024 Se certificó en Agosto 30 de 2024. ACT POR COSTOS
264/2024 Se certificó en Octubre 22 de 2024. ACT POR COSTOS</t>
  </si>
  <si>
    <t>1/08/2024
30/08/2024
22/10/2024</t>
  </si>
  <si>
    <t>052/2024 Se certificó en Julio 22 de 2024. NUEVO
266/2024 Se certificó en Octubre 25 de 2024. ACT POR COSTOS</t>
  </si>
  <si>
    <t>22/07/2024
25/10/2024</t>
  </si>
  <si>
    <t>104/2024 Se certificó en Julio 31 de 2024. COMO NUEVO
267/2024 Se certificó en Octubre 25 de 2024. ACT POR COSTOS</t>
  </si>
  <si>
    <t>31/07/2024
25/10/2024</t>
  </si>
  <si>
    <t>017/2024 Se certificó en Julio 08 de 2024. NUEVO
154/2024 Se certificó en Agosto 20 de 2024. ACT POR COSTOS
268/2024 Se certificó en Octubre 25 de 2024. ACT POR COSTOS</t>
  </si>
  <si>
    <t>2024: $9.729.101.491,08
2024: $9.529.101.491,08
2024: $9.496.101.491,08</t>
  </si>
  <si>
    <t>8/07/2024
20/08/2024
25/10/2024</t>
  </si>
  <si>
    <t>077/2024 Se certificó en Julio 25 de 2024. NUEVO
269/2024 Se certificó en Octubre 25 de 2024. ACT POR COSTOS</t>
  </si>
  <si>
    <t>2024: $2.141.350.000,00
2024: $2.166.350.000,00</t>
  </si>
  <si>
    <t>25/07/2024
25/10/2024</t>
  </si>
  <si>
    <t>APOYO Y PROTECCIÓN A LOS MENORES INFRACTORES VINCULADOS AL SISTEMA DE RESPONSABILIDAD PENAL ADOLESCENTE (SRPA) DEL MUNICIPIO DE BUCARAMANGA</t>
  </si>
  <si>
    <t xml:space="preserve"> Fortalecimiento del buen gobierno para el respeto y garantía de los derechos humanos.</t>
  </si>
  <si>
    <t>Fortalecer (1) Centro de Atención Especializados CAE
para Sistema de Responsabilidad Penal
Adolescente</t>
  </si>
  <si>
    <t>270/2024 Se certificó en Octubre 25 de 2024. COMO NUEVO</t>
  </si>
  <si>
    <t>2024: $3.695.781.900,00</t>
  </si>
  <si>
    <t>Actualizar el censo catastral con enfoque multipropósito.</t>
  </si>
  <si>
    <t>Elaborar 1 documento de lineamiento técnico para la realización del censo catastral con enfoque multipropósito (0406022).</t>
  </si>
  <si>
    <t>ACTUALIZACIÓN DE LA INFORMACION CATASTRAL CON ENFOQUE MULTIPROPOSITO EN EL MUNICIPIO DE BUCARAMANGA</t>
  </si>
  <si>
    <t>Actualizar (1) Base de datos de los predios con enfoque multipropósito</t>
  </si>
  <si>
    <t>Actualizar (3.800) hectareas de Área de información catastral con enfoque multipropósito</t>
  </si>
  <si>
    <t>ESTUDIOS Y DISEÑOS PARA LA RESTAURACIÓN DEL BIEN DE INTERÉS CULTURAL DE LA PLAZA SAN MATEO DEL MUNICIPIO DE BUCARAMANGA SANTANDER</t>
  </si>
  <si>
    <t>Realizar (1)  estudios y diseños para la
restauración del bien de interés cultural de la
Plaza San Mateo del Municipio de
Bucaramanga</t>
  </si>
  <si>
    <t>Elaborar (04) estudios de preinversión para la  realización de documentos en las fases de pre-factibilidad, factibilidad o definitivos para la consolidación de la infraestructura social en el municipio (4599006).</t>
  </si>
  <si>
    <t>2024: $1.800.000.000</t>
  </si>
  <si>
    <t>CONSTRUCCIÓN DE OBRAS DE MITIGACIÓN EN EL SECTOR CLUB GALLINERAL PRODUCTO DE LA DECLARATORIA DE CALAMIDAD PÚBLICA DEL MUNICIPIO DE BUCARAMANGA, SANTANDER</t>
  </si>
  <si>
    <t>113204 7</t>
  </si>
  <si>
    <t>Realizar (1) Obras de infraestructura para la reducción
del riesgo de desastres</t>
  </si>
  <si>
    <t>277/2024 Se certificó en Octubre 29 de 2024. COMO NUEVO</t>
  </si>
  <si>
    <t>276/2024 Se certificó en Octubre 29 de 2024. COMO NUEVO</t>
  </si>
  <si>
    <t>2024: $1.789.079.800,00</t>
  </si>
  <si>
    <t>278/2024 Se certificó en Octubre 29 de 2024. COMO NUEVO</t>
  </si>
  <si>
    <t>Realizar (3) estudios y
diseños para obras de mitigación en puntos críticos</t>
  </si>
  <si>
    <t>ESTUDIOS Y DISEÑOS PARA LA ATENCIÓN DE PUNTOS CRÍTICOS EN EL MARCO DE LAS CALAMIDADES PÚBLICAS EN DIFERENTES SECTORES DEL MUNICIPIO DE BUCARAMANGA, SANTANDER</t>
  </si>
  <si>
    <t>2024: $1.210.907.443,76</t>
  </si>
  <si>
    <t>Elaborar 8 estudios sobre riesgo de desastres en asentamientos humanos</t>
  </si>
  <si>
    <t>117/2024 Se certificó en Agosto 01 de 2024. COMO NUEVO
279/2024 Se certificó en Octubre 30 de 2024. ACT POR COSTOS</t>
  </si>
  <si>
    <t>2/08/2024
30/10/2024</t>
  </si>
  <si>
    <t>2024: $3.293.873.808,00</t>
  </si>
  <si>
    <t>088/2024 Se certificó en Julio 26 de 2024. NUEVO
280/2024 Se certificó en Octubre 30 de 2024. ACT POR COSTOS</t>
  </si>
  <si>
    <t>2024: $3.530.102.559,00
2024: $3.747.624.767,16</t>
  </si>
  <si>
    <t>26/07/2024
30/10/2024</t>
  </si>
  <si>
    <t>118/2024 Se certificó en Agosto 06 de 2024. COMO NUEVO
281/2024 Se certificó en Octubre 30 de 2024. ACT POR COSTOS</t>
  </si>
  <si>
    <t>2024: $3.337.180.820,01
2024: $3.287.059.820,01</t>
  </si>
  <si>
    <t>6/08/2024
30/10/2024</t>
  </si>
  <si>
    <t>046/2024 Se certificó en Julio 18 de 2024. NUEVO
282/2024 Se certificó en Octubre 30 de 2024. ACT POR COSTOS</t>
  </si>
  <si>
    <t>2024: $4.863.610.021,38
2024: $5.054.118.429,79</t>
  </si>
  <si>
    <t>18/07/2024
30/10/2024</t>
  </si>
  <si>
    <t>003/2024 Se certificó en Junio 28 de 2024. COMO NUEVO
283/2024 Se certificó en Octubre 30 de 2024. ACT POR COSTOS</t>
  </si>
  <si>
    <t>2024: $11.386.780.204,30
2024: $11.391.020.541,08</t>
  </si>
  <si>
    <t>28/06/2024
30/10/2024</t>
  </si>
  <si>
    <t>083/2024 Se certificó en Julio 25 de 2024. NUEVO
284/2024 Se certificó en Octubre 30 de 2024. ACT POR COSTOS</t>
  </si>
  <si>
    <t>2024: $2.943.669.315,37
2024: $3.134.177.724,37</t>
  </si>
  <si>
    <t>25/07/2024
30/10/2024</t>
  </si>
  <si>
    <t>068/2024 Se certificó en Julio 23 de 2024. NUEVO
285/2024 Se certificó en Octubre 30 de 2024. ACT POR COSTOS</t>
  </si>
  <si>
    <t>2024: $9.437.471.941,00
2024: $9.626.705.573,00</t>
  </si>
  <si>
    <t>23/07/2024
30/10/2024</t>
  </si>
  <si>
    <t>2024: $500.000.000,00
2024: $633.103.150,00</t>
  </si>
  <si>
    <t>31/07/2024
30/10/2024</t>
  </si>
  <si>
    <t>106/2024 Se certificó en Julio 31 de 2024. COMO NUEVO
286/2024 Se certificó en Octubre 30 de 2024. REFORMULACIÓN</t>
  </si>
  <si>
    <t>MEJORAMIENTO DE LAS CONDICIONES DE INFRAESTRUCTURA FÍSICA EN LAS INSTITUCIONES EDUCATIVAS OFICIALES DEL MUNICIPIO DE BUCARAMANGA</t>
  </si>
  <si>
    <t>Mejorar (80) sedes educativas</t>
  </si>
  <si>
    <t>Mejorar 80 sedes educativas oficiales en su infraestructura.</t>
  </si>
  <si>
    <t>Aumentar en 1,42 años el promedio de educación inicial (pre escolar)</t>
  </si>
  <si>
    <t>Se certifica para traslado sin que implique la ejecución de recursos</t>
  </si>
  <si>
    <t>Expedir (1) Documentos de estudios técnicos</t>
  </si>
  <si>
    <t>Elaborar un (1) documento de estudio técnico de las condiciones de infraestructura de las instituciones educativas oficiales.</t>
  </si>
  <si>
    <t>288/2024 Se certificó en Octubre 30 de 2024. COMO NUEVO</t>
  </si>
  <si>
    <t>2024: $2.800.000.000</t>
  </si>
  <si>
    <t>DISEÑO E IMPLEMENTACIÓN DEL PLAN DE MANTENIMIENTO ESCOLAR EN LAS INSTITUCIONES EDUCATIVAS OFICIALES DEL MUNICIPIO DE BUCARAMANGA</t>
  </si>
  <si>
    <t>Expedir (1) documento de lineamientos técnicos con relación al Plan de Mantenimiento Escolar (PME) para su implementación en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</si>
  <si>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</si>
  <si>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MEJORAMIENTO DE AULAS PARA LA PRESTACION DEL SERVICIO EDUCATIVO EN LOS GRADOS PREJARDIN JARDIN Y TRANSICION EN LAS INSTITUCIONES EDUCATIVAS OFICIALES DEL MUNICIPIO DE BUCARAMA</t>
  </si>
  <si>
    <t>Mejorar 40 aulas para la prestación del servicio educativo en los grados prejardín, jardín y transición en las instituciones educativas oficiales.</t>
  </si>
  <si>
    <t>Mejorar (40) aulas educativas del municipio</t>
  </si>
  <si>
    <t>CONSTRUCCIÓN DE OBRAS COMPLEMENTARIAS DE ESPACIO PUBLICO, A LA INSTITUCIÓN EDUCATIVA RURAL BOSCONIA SEDE B DE LA VEREDA SANTA RITA DEL MUNICIPIO DE BUCARAMANGA, BUCARAMANGA</t>
  </si>
  <si>
    <t>Intervenir (948,32) metros cuadrados de espacio público intervenido IE Rural Bosconia sede B</t>
  </si>
  <si>
    <t>291/2024 Se certificó en Octubre 30 de 2024. COMO NUEVO</t>
  </si>
  <si>
    <t>2024: $1.304.661.889,86</t>
  </si>
  <si>
    <t>MEJORAMIENTO DE LA INFRAESTRUCTURA URBANA Y CALIDAD AMBIENTAL DENTRO DE LA ESTRATEGIA "CENTRO CAMINABLE" EN EL MUNICIPIO DE BUCARAMANGA SANTANDER</t>
  </si>
  <si>
    <t>008/2024 Se certificó en Julio 05 de 2024. ARMONIZACIÓN
292/2024 Se certificó en Octubre 30 de 2024. ACT POR COSTOS</t>
  </si>
  <si>
    <t>2024: $10.349.863.807,00
2024: $10.299.863.807,00</t>
  </si>
  <si>
    <t>5/07/2024
30/10/2024</t>
  </si>
  <si>
    <t>120/2024 Se certificó en Agosto 06 de 2024. COMO NUEVO
294/2024 Se certificó en Octubre 31 de 2024. ACT POR COSTOS</t>
  </si>
  <si>
    <t>2024: $20.403.664.763,95
2024: $21.403.664.763,95</t>
  </si>
  <si>
    <t>6/08/2024
31/10/2024</t>
  </si>
  <si>
    <t>ADQUISICIÓN DE EQUIPOS TECNOLÓGICOS PARA LA INTELIGENCIA OPERATIVA Y PRESERVACIÓN DE LA VIGILANCIA Y SEGURIDAD CIUDADANA EN EL MUNICIPIO DE BUCARAMANGA</t>
  </si>
  <si>
    <t>Entregar (150)  elementos tecnológicos a los cuerpos de seguridad</t>
  </si>
  <si>
    <t>Adquirir 150 equipos tecnológicos para inteligencia técnica de los cuerpos de seguridad del municipio de Bucaramanga</t>
  </si>
  <si>
    <t>295/2024 Se certificó en Octubre 31 de 2024. COMO NUEVO</t>
  </si>
  <si>
    <t>2024: $8.871.922.327,72</t>
  </si>
  <si>
    <t>296/2024 Se certificó en Octubre 31 de 2024. COMO NUEVO</t>
  </si>
  <si>
    <t>2024: $500.000.000,00</t>
  </si>
  <si>
    <t>ADQUISICIÓN DE AERONAVES REMOTAMENTE TRIPULADAS (DRONES) PARA LA VIGILANCIA Y SEGURIDAD CIUDADANA DEL MUNICIPIO DE BUCARAMANGA</t>
  </si>
  <si>
    <t xml:space="preserve">Adquirir (2)  drones para fortalecer la 
investigación judicial </t>
  </si>
  <si>
    <t>Instalar 2 Drones para el servicio de vigilancia para los cuerpos de seguridad del municipio de Bucaramanga</t>
  </si>
  <si>
    <t>033/2024 Se certificó en Julio 16 de 2024. NUEVO
297/2024 Se certificó en Noviembre 01 de 2024. ACT POR COSTOS</t>
  </si>
  <si>
    <t>16/07/2024
01/11/2024</t>
  </si>
  <si>
    <t>3/07/2024
23/07/2024
05/09/2024
11/10/2024
01/11/2024</t>
  </si>
  <si>
    <t>103/2024 Se certificó en Julio 30 de 2024. COMO NUEVO
167/2024 Se certificó en Agosto 26 de 2024. ACT POR COSTOS
300/2024 Se certificó en Noviembre 05 de 2024. ACT POR COSTOS</t>
  </si>
  <si>
    <t>2024: $11.600.404.275,00
2024: $12.879.310.061,17</t>
  </si>
  <si>
    <t>30/07/2024
26/08/2024
05/11/2024</t>
  </si>
  <si>
    <t>2024: $127.600.000,00
2024: $135.600.000,00</t>
  </si>
  <si>
    <t>2024: $899.900.786,67</t>
  </si>
  <si>
    <t>FORTALECIMIENTO DEL COMPONENTE TECNOLÓGICO DEL CUERPO OFICIAL DE BOMBEROS DE BUCARAMANGA</t>
  </si>
  <si>
    <t>Fortalecer (4) estaciones de Bomberos en su componente tecnológico</t>
  </si>
  <si>
    <t>299/2024 Se certificó en Noviembre 01 de 2024. COMO NUEVO</t>
  </si>
  <si>
    <t>207/2024 Se certificó en Septiembre 18 de 2024. COMO NUEVO
302/2024 Se certificó en Noviembre 12 de 2024. ACT POR COSTOS</t>
  </si>
  <si>
    <t>2024: $16.067.648.731,96
2024: $16.515.782.832,93</t>
  </si>
  <si>
    <t>18/09/2024
12/11/2024</t>
  </si>
  <si>
    <t>123/2024 Se certificó en Agosto 06 de 2024. COMO NUEVO
303/2024 Se certificó en Noviembre 12 de 2024. ACT POR COSTOS</t>
  </si>
  <si>
    <t>2024: $782.695.331,45
2024: $334.561.230,48</t>
  </si>
  <si>
    <t>6/08/2024
12/11/2024</t>
  </si>
  <si>
    <t>074/2024 Se certificó en Julio 25 de 2024. NUEVO
304/2024 Se certificó en Noviembre 12 de 2024. ACT POR COSTOS</t>
  </si>
  <si>
    <t>25/07/2024
12/11/2024</t>
  </si>
  <si>
    <t>147/2024 Se certificó en Agosto 15 de 2024. COMO NUEVO
189/2024 Se certificó en Septiembre 04 de 2024. ACT COSTOS
311/2024 Se certificó en Noviembre 14 de 2024. ACT COSTOS</t>
  </si>
  <si>
    <t>2024: $1.184.817.434
2024:  $1.241.817.434
2024: $1.270.623.084</t>
  </si>
  <si>
    <t>15/08/2024
04/09/2024
14/11/2024</t>
  </si>
  <si>
    <t>021/2024 Se certificó en Julio 11 de 2024. NUEVO
105/2024 Se certificó en Julio 31 de 2024. ACT POR COSTOS
171/2024 Se certificó en Agosto 26 de 2024 ACT POR COSTOS
230/2024 Se certificó en Octubre 02 de 2024. ACT POR COSTOS
259/2024 Se certificó en Octubre 21 de 2024. ACT POR COSTOS
306/2024 Se certificó en  Noviembre 14 de 2024. ACT POR COSTOS</t>
  </si>
  <si>
    <t>2024: $16.333.388.576,03
2024: $16.233.403.394,03
2024: $16.392.550.010,03
2024: $16.242.550.010,03
2024: $16.242.550.010,03</t>
  </si>
  <si>
    <t>11/07/2024
31/07/2024
26/08/2024
02/10/2024
21/10/2024
14/11/2024</t>
  </si>
  <si>
    <t>148/2024 Se certificó en Agosto 15 de 2024. COMO NUEVO
190/2024 Se certificó en Septiembre 04 de 2024. ACT COSTOS
307/2024 Se certificó en Noviembre 14 de 2024. ACT COSTOS</t>
  </si>
  <si>
    <t>2024: $4.975.102.523,79
2024: $4.918.102.523,79
2024: $4.918.102.523,79</t>
  </si>
  <si>
    <t>15/08/2024
06/09/2024
14/11/2024</t>
  </si>
  <si>
    <t>090/2024 Se certificó en Julio 26 de 2024. NUEVO
308/2024 Se certificó en Noviembre 14 de 2024. ACT POR COSTOS</t>
  </si>
  <si>
    <t>2024: $11.261.502.184,99
2024: $11.348.346.533,33</t>
  </si>
  <si>
    <t>26/07/2024
14/11/2024</t>
  </si>
  <si>
    <t>094/2024 Se certificó en Julio 29 de 2024. NUEVO
309/2024 Se certificó en 14 de noviembre de 2024. NUEVO</t>
  </si>
  <si>
    <t>2024: $1.906.365.309,00
2024: $1.898.115.309,66</t>
  </si>
  <si>
    <t>29/07/2024
14/11/2024</t>
  </si>
  <si>
    <t>173/2024  Se certificó en Agosto 26 de 2024. COMO NUEVO
310/2024  Se certificó en Noviembre 14 de 2024 . ACT POR COSTOS</t>
  </si>
  <si>
    <t>2024: $867.923.814,40
2024: $792.157.148,40</t>
  </si>
  <si>
    <t>26/08/2024
14/11/2024</t>
  </si>
  <si>
    <t>Territorio seguro y sostenible</t>
  </si>
  <si>
    <t>FORTALECIMIENTO A ORGANISMOS DE ATENCIÓN DE EMERGENCIAS EN EL MUNICIPIO DE BUCARAMANGA</t>
  </si>
  <si>
    <t>Fortalecer 3 organismos de atención de emergencias en el municipio</t>
  </si>
  <si>
    <t>312/2024 Se certificó en Noviembre 14 de 2024. COMO NUEVO</t>
  </si>
  <si>
    <t>2024: $3.957.703.908,00</t>
  </si>
  <si>
    <t>131/2024 Se certificó en Agosto 09 de 2024. COMO NUEVO
313/2024 Se certificó en Noviembre 14 de 2024. COMO NUEVO</t>
  </si>
  <si>
    <t>2024: $1.490.345.191,60
2024: $1.430.345.191,61</t>
  </si>
  <si>
    <t>9/08/2024
14/11/2024</t>
  </si>
  <si>
    <t>013/2024 Se certificó en abril 30 de 2024. ARMONIZACIÓN
314/2024 Se certificó en Noviembre 14 de 2024. ACT POR COSTOS</t>
  </si>
  <si>
    <t>2024: $10.520.000.000,00
2024: $8.977.870.000,00</t>
  </si>
  <si>
    <t>5/07/2024
14/11/2024</t>
  </si>
  <si>
    <t>135/2024 Se certificó en Agosto 12 de 2024. COMO NUEVO
316/2024 Se certificó en Noviembre 15 de 2024. ACT POR COSTOS</t>
  </si>
  <si>
    <t>2024: $2.753.050.638,40
2024: $2.699.117.306,40</t>
  </si>
  <si>
    <t>12/08/2024
15/11/2024</t>
  </si>
  <si>
    <t>095/2024 Se certificó en Julio 29 de 2024. NUEVO
317/2024 Se certificó en Noviembre 15 de 2024. ACT POR COSTOS</t>
  </si>
  <si>
    <t>2024: $2.584.641.690,38
2024: $2.765.113.867,76</t>
  </si>
  <si>
    <t>29/07/2024
15/11/2024</t>
  </si>
  <si>
    <t>024/2024 Se certificó en Julio 12 de 2024. NUEVO
134/2024 Se certificó en Agosto 09 de 2024. ACT POR COSTOS
318/2024 Se certificó en Noviembre 15 de 2024 . ACT POR COSTOS</t>
  </si>
  <si>
    <t>2024: $8.081.639.452,25
2024: $8.145.139.452,25
2024: $8.078.600.606,87</t>
  </si>
  <si>
    <t>12/07/2024 
09/08/2024
15/11/2024</t>
  </si>
  <si>
    <t>2024: $741.067.582,94
2024: $797.557.582,96</t>
  </si>
  <si>
    <t>9/08/2024
15/11/2024</t>
  </si>
  <si>
    <t>130/2024 Se certificó en Agosto 09 de 2024. COMO NUEVO
319/2024 Se certificó en Noviembre 15 de 2024 . ACT POR COSTOS</t>
  </si>
  <si>
    <t>054/2024 Se certificó en Julio 22 de 2024. NUEVO
320/2024  Se certificó en Noviembre 15 de 2024. ACT POR COSTOS</t>
  </si>
  <si>
    <t>2024: $2.162.772.531,73
2024: $2.074.649.198,71</t>
  </si>
  <si>
    <t>22/07/2024
15/11/2024</t>
  </si>
  <si>
    <t>061/2024 Se certificó en Julio 22 de 2024. NUEVO
321/2024 Se certificó en Noviembre 15 de 2024. ACT POR COSTOS</t>
  </si>
  <si>
    <t>2024: $8.210.101.872,00
2024: $8.106.488.883,27</t>
  </si>
  <si>
    <t>255/2024 Se certificó en Octubre 17 de 2024. COMO NUEVO
322/2024 Se certificó en Noviembre 15 de 2024. ACT POR COSTOS</t>
  </si>
  <si>
    <t>2024: $2.200.000.000,00
2024: $2.400.000.000,00</t>
  </si>
  <si>
    <t>17/10/2024
15/11/2024</t>
  </si>
  <si>
    <t>091/2024 Se certificó en Julio 26 de 2024. NUEVO
213/2024 Se certificó en Septiembre 20 de 2024. ACT POR COSTOS
323/2024 Se certificó en Noviembre 15 de 2024. ACT POR COSTOS</t>
  </si>
  <si>
    <t>2024: $25.384.001.021,68
2024: $27.611.971.156,33
2024: $27.715.584.144,66</t>
  </si>
  <si>
    <t>26/07/2024
23/09/2024
15/11/2024</t>
  </si>
  <si>
    <t>109/2024 Se certificó en Agosto 01 de 2024. COMO NUEVO
181/2024 Se certificó en Agosto 30 de 2024. ACT POR COSTOS
265/2024 Se certificó en Octubre 22 de 2024. ACT POR COSTOS
326/2024 Se certificó en Noviembre 15 de 2024. ACT POR COSTOS</t>
  </si>
  <si>
    <t>2024: $4.496.436.386,46
2024: $4.426.436.386.,46
2024: $4.426.436.386,46</t>
  </si>
  <si>
    <t>1/08/2024
30/08/2024
22/10/2024
18/11/2024</t>
  </si>
  <si>
    <t>271/2024 Se certificó en Octubre 25 de 2024. COMO NUEVO
327/2024 Se certificó en Noviembre 15 de 2024. ACT POR COSTOS</t>
  </si>
  <si>
    <t>2024: $23.485.901.390,96
2024: $23.587.651.390,96</t>
  </si>
  <si>
    <t>25/10/2024
15/11/2024</t>
  </si>
  <si>
    <t>$2.281.249.104.93</t>
  </si>
  <si>
    <t>098/2024 Se certificó en Julio 29 de 2024. COMO NUEVO
328/2024 Se certificó en Noviembre 15 de 2024. ACT POR COSTOS</t>
  </si>
  <si>
    <t>2024: $1.930.000.000,00
2024: $2.281.249.104,93</t>
  </si>
  <si>
    <t>Prestación de servicios de transporte público de pasajeros</t>
  </si>
  <si>
    <t>FORTALECIMIENTO SERVICIO DEL SITM PARA GARANTIZAR LA MOVILIDAD DE LOS CIUDADANOS DEL MUNICIPIO DE BUCARAMANGA</t>
  </si>
  <si>
    <t>Movilizar 150.000 pasajeros</t>
  </si>
  <si>
    <t>Promover la movilización de 150.000 pasajeros a través de medios de transporte sostenible</t>
  </si>
  <si>
    <t>FORTALECIMIENTO DE LA PRESTACIÓN DEL SISTEMA INTEGRADO DE TRANSPORTE MASIVO ASEGURANDO UNA MOVILIDAD EFICIENTE Y SOSTENIBLE EN EL MUNICIPIO DE BUCARAMANGA</t>
  </si>
  <si>
    <t>Movilizar 10.000 pasajeros</t>
  </si>
  <si>
    <t>Índice de competitividad de Bucaramanga 6,47 punto</t>
  </si>
  <si>
    <t>Movilizar 80.000 pasajeros con la tarifa diferencial a la población vulnerable (Acuerdo 030 de 2021) para el acceso al sistema integrado de transporte público.</t>
  </si>
  <si>
    <t>330/2024 Se certificó en Noviembre 15 de 2024. COMO NUEVO</t>
  </si>
  <si>
    <t>2024: $8.077.423.158</t>
  </si>
  <si>
    <t>056/2024 Se certificó en Julio 22 de 2024. NUEVO
251/2024 Se certificó en Octubre 17 de 2024. ACT POR COSTOS
275/2024 Se certificó en Octubre 28 de 2024. ACT POR COSTOS
332/2024 Se certificó en Noviembre 15 de 2024. ACT POR COSTOS</t>
  </si>
  <si>
    <t>2024: $2.284.795.892,28
2024: $2.325.395.892,28
2024: $2.347.495.892,28
2024: $2.344.395.892,28</t>
  </si>
  <si>
    <t>22/07/2024
17/10/2024
28/10/2024
15/11/2024</t>
  </si>
  <si>
    <t>DOTACIÓN DE IMPLEMENTOS PARA EL CONTROL DEL TRÁNSITO DE LA DIRECCIÓN DE TRÁNSITO DEL MUNICIPIO DE BUCARAMANGA</t>
  </si>
  <si>
    <t>Dotar 1 organismos de tránsito para el control de tránsito</t>
  </si>
  <si>
    <t>Dotar a un (1) Organismo e tránsito con implementos para el control del tránsito</t>
  </si>
  <si>
    <t>333/2024 Se certificó en Noviembre 15 de 2024. COMO NUEVO</t>
  </si>
  <si>
    <t>2024: $633.600.000</t>
  </si>
  <si>
    <t>121/2024 Se certificó en Agosto 06 de 2024. COMO NUEVO
244/2024 Se certificó en Octubre 10 de 2024. ACT POR COSTOS
334/2024 Se certificó en Noviembre 21 de 2024. ACT POR COSTOS</t>
  </si>
  <si>
    <t>2024: $17.989.229.170,10</t>
  </si>
  <si>
    <t>6/08/2024
10/10/2024
21/11/2024</t>
  </si>
  <si>
    <t>020/2024 Se certificó en Julio 10 de 2024. NUEVO
143/2024 Se certificó en Agosto 14 de 2024. REFORMULACIÓN
335/2024 Se certificó en Noviembre 21 de 2024. ACT X COSTOS</t>
  </si>
  <si>
    <t>2024: $6.106.190.000,00
2024: $7.856.190.000,00
2024: $8.791.128.831,72</t>
  </si>
  <si>
    <t>10/07/2024
14/08/2024
22/11/2024</t>
  </si>
  <si>
    <t>050/2024 Se certificó en Julio 19 de 2024. NUEVO
336/2024 Se certificó en Noviembre 25 de 2024. ACT POR COSTOS</t>
  </si>
  <si>
    <t>19/07/2024
25/11/2024</t>
  </si>
  <si>
    <t>010/2024 Se certificó en Julio 05 de 2024. ARMONIZACIÓN
338/2024 Se certificó en Noviembre 27 de 2024. ACT X COSTOS</t>
  </si>
  <si>
    <t>2024: $2,386,100,367;00
2024: $2.327.454.531,00</t>
  </si>
  <si>
    <t>5/07/2024
27/11/2024</t>
  </si>
  <si>
    <t>ADECUACIÓN DEL EQUIPAMIENTO Y ESCENARIOS DEPORTIVOS DEL MUNICIPIO DE BUCARAMANGA, SANTANDER</t>
  </si>
  <si>
    <t>Adecuar 13 espacios públicos adecuados para la integración comunitaria en el municipio</t>
  </si>
  <si>
    <t>337/2024 Se certificó en Noviembre 28 de 2024. ACT COSTOS</t>
  </si>
  <si>
    <t>2024: $24.096.083.941,51</t>
  </si>
  <si>
    <t>086/2024 Se certificó en Julio 22 de 2024. COMO NUEVO
301/2024 Se certificó en Noviembre 07 de 2024. ACT POR COSTOS
339/2024 Se certificó en Noviembre 28 de 2024. ACT POR COSTOS</t>
  </si>
  <si>
    <t>2024: $2.019.227.712,00
2024: $2.719.227.712,00
2024: $2.881.227.712,00</t>
  </si>
  <si>
    <t>22/07/2024
07/11/2024
28/11/2024</t>
  </si>
  <si>
    <t>124/2024 Se certificó en Agosto 06 de 2024. COMO NUEVO
155/2024 Se certificó en Agosto 21 de 2024. ACT POR COSTOS
272/2024 Se certificó en Octubre 28 de 2024. ACT POR COSTOS
340/2024 Se certificó en Noviembre 28 de 2024. ACT POR COSTOS</t>
  </si>
  <si>
    <t>2024: $33.269.076.339,52
2024: $33.803.194.159,52
2024: $33.641.194.159,52</t>
  </si>
  <si>
    <t>6/08/2024
21/08/2024
28/10/2024
28/11/2024</t>
  </si>
  <si>
    <t>089/2024 Se certificó en Julio 26 de 2024. NUEVO
341/2024 Se certificó en Noviembre 28 de 2024. ACT POR COSTOS</t>
  </si>
  <si>
    <t>2024: $2.690.151.244,30
2024: $3.449.055.603,30</t>
  </si>
  <si>
    <t>26/07/2024
28/11/2024</t>
  </si>
  <si>
    <t>Aseguramiento y prestación integral de servicios de salud</t>
  </si>
  <si>
    <t>ADQUISICIÓN Y DOTACIÓN DE DOS VEHÍCULOS TIPO AMBULANCIA PARA EL TRANSPORTE ASISTENCIAL BÁSICO DE PACIENTES DE LA ESE INSTITUTO DE SALUD DE BUCARAMANGA EN EL MUNICIPIO DE BUCARAMANGA</t>
  </si>
  <si>
    <t>Dotar 1 Hospital de primer nivel de atención (son 22 centros de salud)</t>
  </si>
  <si>
    <t xml:space="preserve">Disminuir a 3,7 la Tasa de mortalidad (x cada 1.000 habitantes) </t>
  </si>
  <si>
    <t xml:space="preserve">Dotar un hospital de primer nivel de atención. </t>
  </si>
  <si>
    <t>342/2024 Se certificó en Noviembre 28 de 2024. ACT COSTOS</t>
  </si>
  <si>
    <t>2024: $810.000.000,00</t>
  </si>
  <si>
    <t>136/2024 Se certificó en Agosto 13 de 2024. ARMONIZACIÓN
343/2024 Se certificó en Noviembre 29 de 2024. ACT POR COSTOS</t>
  </si>
  <si>
    <t>2024: $11.220.484.002,77
2024: $11.254.914.478,77</t>
  </si>
  <si>
    <t>13/08/2024
29/11/2024</t>
  </si>
  <si>
    <t>016/2024 Se certificó en Julio 08 de 2024. ARMONIZACIÓN
236/2024 Se certificó en Octubre 04 de 2024. ACT POR COSTOS
344/2024 Se certificó en Noviembre 29 de 2024. ACT POR COSTOS</t>
  </si>
  <si>
    <t>2024: $23.079.154.733,36
2024: $23.044.724.257,36</t>
  </si>
  <si>
    <t>8/07/2024
04/10/2024
29/11/2024</t>
  </si>
  <si>
    <t>057/2024 Se certificó en Julio 22 de 2024. COMO NUEVO
085/2024  Se certificó en Julio 26 de 2024. ACT POR COSTOS
256/2024 Se certificó en Octubre 17 de 2024. ACT POR COSTOS
346/2024 Se certificó en Diciembre 05 de 2024. ACT POR COSTOS</t>
  </si>
  <si>
    <t>2024: $2.660.732.650,56
2024: $2.318.036.753,56
 2024: $3.038.036.754,56</t>
  </si>
  <si>
    <t>041/2024 Se certificó en Julio 18 de 2024. NUEVO
345/2024 Se certificó en Diciembre 05 de 2024. ACT POR COSTOS</t>
  </si>
  <si>
    <t>2024: $17.947.562.663,36
2024: $18.968,899.745,44</t>
  </si>
  <si>
    <t>174/2024  Se certificó en Agosto 27 de 2024. COMO NUEVO
347/2024 Se certificó en diciembre 10 de 2024. ACT POR COSTOS</t>
  </si>
  <si>
    <t>2024: $16.835.546.412,76
2024: $16.882.362.797,94</t>
  </si>
  <si>
    <t>27/08/2024
10/12/2024</t>
  </si>
  <si>
    <t>055/2024 Se certificó en Julio 22 de 2024. ARMONIZADO PDM 2024-2027
349/2024 Se certificó en Diciembre 10 de 2024. ACT POR COSTOS</t>
  </si>
  <si>
    <t>2024: $14.538.700.994,80
2024: $14.773.520.535,58</t>
  </si>
  <si>
    <t>22/07/2024
10/12/2024</t>
  </si>
  <si>
    <t>MODERNIZACIÓN DEL ALUMBRADO PUBLICO FASE 2 EN DIFERENTES ZONAS DEL MUNICIPIO DE BUCARAMANGA</t>
  </si>
  <si>
    <t xml:space="preserve">Modernizar 520 luminarias </t>
  </si>
  <si>
    <t>350/2024 Se certificó en Diciembre 10 de 2024. Como NUEVO</t>
  </si>
  <si>
    <t>2024: $20.640.786.099,90</t>
  </si>
  <si>
    <t>Territorio Seguro Sostenible</t>
  </si>
  <si>
    <t>CONSTRUCCIÓN CANALIZACIÓN DE CAUCES: QUEBRADA LA FLORA Y LA IGLESIA PARTE ALTA, E INTERCEPTORES: LA FLORA II Y LA IGLESIA PARTE ALTA MUNICIPIO DE BUCARAMANGA</t>
  </si>
  <si>
    <t>351/2024 Se certificó en Diciembre 10 de 2024. Como NUEVO</t>
  </si>
  <si>
    <t>2024: $690.539.968,00</t>
  </si>
  <si>
    <t>142/2024 Se certificó en Agosto 13 de 2024. COMO NUEVO
352/2024 Se certificó en diciembre 11 de 2024. ACT POR COSTOS</t>
  </si>
  <si>
    <t>2024: $8.982.985.778
2024: $9.432.135.066</t>
  </si>
  <si>
    <t>13/08/2024
11/12/2024</t>
  </si>
  <si>
    <t xml:space="preserve">Territorio seguro sostenible </t>
  </si>
  <si>
    <t>CONSTRUCCIÓN DE OBRAS DE MITIGACIÓN EN EL SECTOR CRISTAL BAJO PRODUCTO DE LA DECLARATORIA DE CALAMIDAD PÚBLICA EN EL MUNICIPIO DE BUCARAMANGA, SANTANDER</t>
  </si>
  <si>
    <t>355/2024 Se certificó en Diciembre 11 de 2024. Como NUEVO</t>
  </si>
  <si>
    <t>2024: $5.774.128.850,00</t>
  </si>
  <si>
    <t>072/2024 Se certificó en Julio 24 de 2024. NUEVO
196/2024 Se certificó en septiembre 10 de 2024 . Act REFORMULACIÓN
356/2024 Se certificó en  Diciembre 11 de 2024. Act COSTOS</t>
  </si>
  <si>
    <t>2024: $3.501.784.972,00
2024: $5.251.784.972,00
2024: $5.251.784.972,00</t>
  </si>
  <si>
    <t>24/07/2024
10/09/2024
11/12/2024</t>
  </si>
  <si>
    <t>Realziar 1 Obras de infraestructura para la reducción del riesgo de desastres</t>
  </si>
  <si>
    <t xml:space="preserve"> Adecuar 1758 metros de de obras hidráulicas</t>
  </si>
  <si>
    <t>058/2024 Se certificó en Julio 22 de 2024. NUEVO
188/2024 Se certificó en Septiembre 03 de 2024. ACT COSTOS
252/2024 Se certificó en Octubre 17 de 2024. ACT POR COSTOS
274/2024 Se certificó en Octubre 28 de 2024. ACT POR COSTOS
331/2024 Se certificó en Noviembre 15 de 2024. ACT POR COTOS
357/2024 Se certificó en Diciembre 13 de 2024. ACT POR COTOS</t>
  </si>
  <si>
    <t>2024: $2.276.432.516,00
2024: $2.242.126.101,00
2024: $2.201.526.101,00
2024: $2.229.426.101,00
2024: $2.241.426.101,00
2024: $2.137.383.722,00</t>
  </si>
  <si>
    <t>22/07/2024
03/09/2024
17/10/2024
28/10/2024
15/11/2024
13/12/2024</t>
  </si>
  <si>
    <t>059/2024 Se certificó en Julio 22 de 2024. NUEVO
187/2024 Se certificó en Septiembre 03 de 2024. ACT COSTOS
273/2024 Se certificó en Octubre 28 de 2024. ACT POR COSTOS
305/2024 Se certificó en Noviembre 13 de 2024. ACT POR COSTOS
358/2024 Se certificó en  DIciembre 13 de 2024. ACT POR COSTOS</t>
  </si>
  <si>
    <t>2024: $4.006.191.979,91
2024: $3.909.498.394,91
2024: $3.859.498.394,91
2024: $4.023.340.773,91</t>
  </si>
  <si>
    <t>22/07/2024
03/09/2024
28/10/2024
13/11/2024
13/12/2024</t>
  </si>
  <si>
    <t>2024: $1.035.262.126.326,82
2024: $1.035.377.407.875,82
2024: $1.076.426.947.197,82
2024: $1.076.654.124.624,82
2024: $1.121.621.182.510,33</t>
  </si>
  <si>
    <t>084/2024 Se certificó en Julio 25 de 2024. NUEVO
315/2024 Se certificó en Noviembre 14 de 2024. ACT POR COSTOS
360/2024 Se certificó en Diciembre 16 de 2024. ACT POR COSTOS</t>
  </si>
  <si>
    <t>2024: $9.762.246.220,99
2024: $10.898.776.220,98
2024: $12.977.923.461,90</t>
  </si>
  <si>
    <t>25/07/2024
14/11/2024
16/12/2024</t>
  </si>
  <si>
    <t>007/2024 Se certificó en Julio 03 de 2024. COMO NUEVO
070/2024 Se certificó en Julio 23 de 2024. ACT POR COSTOS
193/2024 Se certificó en Septiembre 05 de 2024. ACT POR COSTOS
247/2024 Se certificó en Octubre 11 de 2024. ACT POR COSTOS
298/2024 Se certificó en Noviembre 01 de 2024. ACT POR COSTOS
361/2024 Se certificó en Diciembre 17 de 2024. ACT POR COSTOS</t>
  </si>
  <si>
    <t>066/2024 Se certificó en Julio 23 de 2024. NUEVO
185/2024 Se certificó en Septiembre 03 de 2024. ACT COSTOS
362/2024 Se certificó en Diciembre 17 de 2024. ACT COSTOS</t>
  </si>
  <si>
    <t>2024: $1.516.942.716,00
2024: $1.551.291.350,47
2024: $1.801.291.350,47</t>
  </si>
  <si>
    <t>23/07/2024
03/09/2024
17/12/2024</t>
  </si>
  <si>
    <t>329/2024 Se certificó en Noviembre 15 de 2024. COMO NUEVO
363/2024 Se certificó en Diciembre 17 de 2024. ACT REFORMULACIÓN</t>
  </si>
  <si>
    <t>2024: $1.670.791.870,00
2024: $2.341.986.482,89</t>
  </si>
  <si>
    <t>15/11/2024
17/12/2024</t>
  </si>
  <si>
    <t>REPOSICIÓN DE LOS ASCENSORES DE LA SEDE HOSPITAL LOCAL DEL NORTE DE LA ESE INSTITUTO DE SALUD DE BUCARAMANGA</t>
  </si>
  <si>
    <t xml:space="preserve">Adecuar un 1 hospital de primer nivel de atención </t>
  </si>
  <si>
    <t>Adecuar 1 hospital</t>
  </si>
  <si>
    <t>364/2024 Se certificó en Diciembre 20 de 2024. Como NUEVO</t>
  </si>
  <si>
    <t>2024: $841.577.804,51</t>
  </si>
  <si>
    <t>IMPLEMENTACIÓN DE UN CENTRO DE GESTIÓN DE EMERGENCIAS Y SEGURIDAD CEGES EN LA POLICÍA METROPOLITANA DE BUCARAMANGA, PARA EL MEJORAMIENTO DE LA PRESTACIÓN DEL SERVICIO DE POLICÍA A TRAVÉS DE LA INNOVACIÓN TECNOLÓGICA EN EL MUNICIPIO DE BUCARAMANGA</t>
  </si>
  <si>
    <t>Instalar y dotar 1 Centro de Información Estratégica de la Policía Metropolitana de Bucaramanga</t>
  </si>
  <si>
    <t>Implementar 1 centro de gestión de emergencia y seguridad</t>
  </si>
  <si>
    <t>365/2024 Se certificó en Diciembre 20 de 2024. Como NUEVO</t>
  </si>
  <si>
    <t>2024: $7.497.852.786</t>
  </si>
  <si>
    <t>FORTALECIMIENTO PRESTACIÓN SERVICIO SITM EN EL MUNICIPIO DE BUCARAMANGA</t>
  </si>
  <si>
    <t>Promover la movilización de 150.000 pasajeros a través de medios de transporte sostenibles</t>
  </si>
  <si>
    <t>366/2024 Se certificó en Diciembre 20 de 2024. Como NUEVO</t>
  </si>
  <si>
    <t>2024: $4.777.107.904</t>
  </si>
  <si>
    <t>Territorio seguro sostenible</t>
  </si>
  <si>
    <t>CONSTRUCCIÓN DE OBRAS DE CONTENCIÓN VIAL EN SITIOS CRÍTICOS AFECTADOS POR FENÓMENOS NATURALES EN EL MUNICIPIO DE BUCARAMANGA, SANTANDER</t>
  </si>
  <si>
    <t>Obras de infraestructura para la reducción del riesgo de desastres</t>
  </si>
  <si>
    <t>367/2024 Se certificó en Diciembre 23 de 2024. Como NUEVO</t>
  </si>
  <si>
    <t>2024: $2.100.000.000</t>
  </si>
  <si>
    <t>CONSTRUCCIÓN DE OBRAS DE MITIGACIÓN EN EL SECTOR DE JOSE ANTONIO GALÁN, CARLOS PIZARRO Y 5 DE ENERO ETAPA 1 DEL MUNICIPIO DE BUCARAMANGA, SANTANDER</t>
  </si>
  <si>
    <t>368/2024 Se certificó en Diciembre 23 de 2024. Como NUEVO</t>
  </si>
  <si>
    <t>2024: $9.435.889.561,60</t>
  </si>
  <si>
    <t>199/2024 Se certificó en septiembre 13 de 2024. COMO NUEVO
369/2024 Se certificó en diciembre 26 de 2024. ACT X COSTOS</t>
  </si>
  <si>
    <t>2024: $2.123.865.673
2024: $1.890.882.289,69</t>
  </si>
  <si>
    <t>13/09/2024
27/12/2024</t>
  </si>
  <si>
    <t>290/2024 Se certificó en Octubre 30 de 2024. COMO NUEVO
370/2024 Se certificó en Diciembre 26 de 2024. ACT X COSTOS</t>
  </si>
  <si>
    <t>2024: $2.582.818.320
2024: $1.950.838.320</t>
  </si>
  <si>
    <t>30/10/2024
26/12/2024</t>
  </si>
  <si>
    <t>170/2024  Se certificó en Agosto 26 de 2024. COMO NUEVO
371/2024  Se certificó en Diciembre 26 de 2024. ACT X COSTOS</t>
  </si>
  <si>
    <t>2024: $806.655.478
2024: $718.966.063,67</t>
  </si>
  <si>
    <t>26/08/2024
26/12/2024</t>
  </si>
  <si>
    <t>287/2024 Se certificó en Octubre 30 de 2024. COMO NUEVO
372/2024 Se certificó en Diciembre 26 de 2024. ACT X COSTOS</t>
  </si>
  <si>
    <t>2024: $29.836.656.010,01
2024: $26.752.648.387,01</t>
  </si>
  <si>
    <t>145/2024 Se certificó en Agosto 15 de 2024. COMO NUEVO
373/2024 Se certificó en Diciembre 26 de 2024. ACT X COSTOS</t>
  </si>
  <si>
    <t>2024: $2.573.453.790
2024: $3.674.236.994</t>
  </si>
  <si>
    <t>15/08/2024
26/12/2024</t>
  </si>
  <si>
    <t>044/2024 Se certificó en Julio 18 de 2024. NUEVO
374/2024 Se certificó en Diciembre 26 de 2024. ACT X COSTOS</t>
  </si>
  <si>
    <t>2024: $1.953.728.242,00
2024: $1.907.579.762,00</t>
  </si>
  <si>
    <t>18/07/2024
26/12/2024</t>
  </si>
  <si>
    <t>144/2024 Se certificó en Agosto 14 de 2024. COMO NUEVO
375/2024 Se certificó en Diciembre 26 de 2024. ACT X COSTOS</t>
  </si>
  <si>
    <t>2024: $784.382.272
2024: $715.354.631,53</t>
  </si>
  <si>
    <t>14/08/2024
26/12/2024</t>
  </si>
  <si>
    <t>043/2024 Se certificó en Julio 18 de 2024. NUEVO
158/2024 Se certificó en Agosto 21 de 2024. VIGENCIAS FUTURAS
220/2024 Se certificó en Septiembre 26 de 2024. ACT POR COSTOS
376/2024 Se certificó en Diciembre 26 de 2024. ACT POR COSTOS</t>
  </si>
  <si>
    <t>2024: $33.472.850.832,88
2024: $32.971.553.843,81
2024: $32.109.315.181,51</t>
  </si>
  <si>
    <t>18/07/2024
26/09/2024
26/12/2024</t>
  </si>
  <si>
    <t>014/2024 Se certificó en Julio 08 de 2024. ARMONIZACIÓN
324/2024 Se certificó en Noviembre 15 de 2024. ACT POR COSTOS
377/2024 Se certificó en Diciembre 26 d e2024. ACT POR COSTOS</t>
  </si>
  <si>
    <t>2024: $13.494.307.936,68
2024: $13.267.130.509,68
2024: $13.608.171.242,34</t>
  </si>
  <si>
    <t>8/07/2024
15/11/2024
26/12/2024</t>
  </si>
  <si>
    <t>005/2024 Se certificó en Julio 03 de 2024. COMO NUEVO
156/2024 Se certificó en Agosto 21 de 2024. VIGENCIAS FUTURAS
219/2024 Se certificó en Septiembre 26 de 2024. ACT POR COSTOS
262/2024 Se certificó en Octubre 22 de 2024. ACT POR COSTOS
378/2024 Se certificó en Diciembre 26 de 2024. ACT POR COSTOS</t>
  </si>
  <si>
    <t>2024: $84.382.903.820,27
2024: $87.803.799.545,10
2024: $87.783.799.545,10
2024: $80.215.284.038,95</t>
  </si>
  <si>
    <t>3/07/2024
26/09/2024
22/10/2024
26/12/2024</t>
  </si>
  <si>
    <t>214/2024 Se certificó en Septiembre 23 de 2024. COMO NUEVO
293/2024 Se certificó en Octubre 30 de 2024. ACT POR COSTOS
348/2024 Se certificó en Diciembre 10 de 2024. ACT POR COSTOS
379/2024 Se certificó en Diciembre 26 de 2024. ACT POR COSTOS</t>
  </si>
  <si>
    <t>2024: $6.692.462.151,00
2024: $6.411.660.755,14
2024: $7.885.036.537,14
2024: $6.853.612.187,14</t>
  </si>
  <si>
    <t>23/09/2024
30/10/2024
10/12/2024
26/12/2024</t>
  </si>
  <si>
    <t>129/2024 Se certificó en Agosto 09 de 2024. COMO NUEVO
380/2024 Se certificó en Diciembre 26 de 2024. ACT POR COSTOS</t>
  </si>
  <si>
    <t>2024: $2.314.653.585
2024: $3.008.583.540,00</t>
  </si>
  <si>
    <t>9/08/2024
26/12/2024</t>
  </si>
  <si>
    <t>028/2024 Se certificó en Julio 12 de 2024. COMO NUEVO
092/2024 Se certificó en Julio 12 de 2024. ACT POR COSTOS
381/2024 Se certificó en Diciembre 26 de 2024. ACT POR COSTOS</t>
  </si>
  <si>
    <t>2024: $5.575.218.734,35
2024: $5.459.937.185,35
2024: $6.039.976.910,89</t>
  </si>
  <si>
    <t>12/07/2024
29/07/2024
26/12/2024</t>
  </si>
  <si>
    <t>289/2024 Se certificó en Octubre 30 de 2024. COMO NUEVO
382/2024 Se certificó en Diciembre 26 de 2024. ACT X COSTOS</t>
  </si>
  <si>
    <t>2024: $400.000.000
2024: $0,00</t>
  </si>
  <si>
    <t>217/2024 Se certificó en Septiembre 24 de 2024. COMO NUEVO
354/2024 Se certificó en Diciembre 11 de 2024. ACT POR COSTOS
383/2024 Se certificó en Diciembre 26  de 2024. ACT POR COSTOS</t>
  </si>
  <si>
    <t>2024: $2.800.000.000,00
2024: $1.517.364.039,00
2024: $0,00</t>
  </si>
  <si>
    <t>24/09/2024
12/12/2024
26/12/2024</t>
  </si>
  <si>
    <t>012/2024 Se certificó en Julio 05 de 2024. COMO NUEVO
157/2024 Se certificó en Agosto 21 de 2024. VIGENCIAS FUTURAS
384/2024 Se certificó en Diciembre 26 de 2024. ACT X COSTOS</t>
  </si>
  <si>
    <t>2024: $95.757.999.303,33
2024: $100.576.304.532,98</t>
  </si>
  <si>
    <t>5/07/2024
26/12/2024</t>
  </si>
  <si>
    <t>168/2024  Se certificó en Agosto 26 de 2024. COMO NUEVO
353/2024 Se certificó  en diciembre 11 de 2024. ACT POR COSTOS
385/2024 Se certificó  en diciembre 26 de 2024. ACT POR COSTOS</t>
  </si>
  <si>
    <t>2024: $6.996.363.205,00
2024: $30.672.855.614,00
2024: $31.813.343.882,00</t>
  </si>
  <si>
    <t>26/08/2024
11/12/2024
26/12/2024</t>
  </si>
  <si>
    <t>034/2024 Se certificó en Julio 16 de 2024. NUEVO
149/2024 Se certificó en Agosto 16 de 2024. REFORMULACIÓN
386/2024 Se certificó en Diciembre 27 de 2024. ACT X COSTOS</t>
  </si>
  <si>
    <t>2024: $2.577.195.445,35
2024: $2.859.532.758,35
2024: $3.396.132.758,35</t>
  </si>
  <si>
    <t>16/07/2024
16/08/2024
26/12/2024</t>
  </si>
  <si>
    <t>001/2024 Se certificó en Junio 27 de 2024. COMO NUEVO
093/2024 Se certificó en Julio 29 de 2024. ACT POR COSTOS
227/2024 Se certificó en Octubre 02 de 2024. ACT POR COSTOS
261/2024 Se certificó en Octubre 22 de 2024. ACT POR COSTOS
325/2024 Se certificó en Noviembre 15 de 024 . ACT POR COSTOS
359/2024 Se certificó en Diciembre 16 de 2024 . ACT POR COSTOS
387/2024 Se certificó en Diciembre 27 de 2024 . ACT POR COSTOS</t>
  </si>
  <si>
    <t>27/06/2024
29/07/2024
02/10/2024
22/10/2024
18/11/2024
16/12/2024
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</si>
</sst>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2">
    <xf numFmtId="0" fontId="0" fillId="0" borderId="0" xfId="0"/>
    <xf numFmtId="3" fontId="0" fillId="0" borderId="0" xfId="0" applyNumberFormat="1"/>
    <xf numFmtId="0" fontId="5" fillId="4" borderId="0" xfId="0" applyFont="1" applyFill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6" fontId="4" fillId="0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0" borderId="0" xfId="1" applyFont="1" applyFill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4" fontId="0" fillId="0" borderId="0" xfId="1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2" fillId="0" borderId="14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46" fontId="3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8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8" fontId="4" fillId="0" borderId="1" xfId="1" applyNumberFormat="1" applyFont="1" applyFill="1" applyBorder="1" applyAlignment="1">
      <alignment horizontal="center" vertical="center" wrapText="1"/>
    </xf>
    <xf numFmtId="8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0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44" fontId="4" fillId="0" borderId="17" xfId="1" applyFont="1" applyFill="1" applyBorder="1" applyAlignment="1">
      <alignment horizontal="center" vertical="center" wrapText="1"/>
    </xf>
    <xf numFmtId="8" fontId="3" fillId="0" borderId="13" xfId="1" applyNumberFormat="1" applyFont="1" applyFill="1" applyBorder="1" applyAlignment="1">
      <alignment horizontal="center" vertical="center" wrapText="1"/>
    </xf>
    <xf numFmtId="44" fontId="3" fillId="0" borderId="17" xfId="1" applyFont="1" applyFill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4" xfId="1" applyFont="1" applyFill="1" applyBorder="1" applyAlignment="1">
      <alignment horizontal="center" vertical="center" wrapText="1"/>
    </xf>
    <xf numFmtId="44" fontId="4" fillId="0" borderId="14" xfId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8" fontId="4" fillId="0" borderId="13" xfId="1" applyNumberFormat="1" applyFont="1" applyFill="1" applyBorder="1" applyAlignment="1">
      <alignment horizontal="center" vertical="center" wrapText="1"/>
    </xf>
    <xf numFmtId="44" fontId="4" fillId="0" borderId="13" xfId="1" applyNumberFormat="1" applyFont="1" applyFill="1" applyBorder="1" applyAlignment="1">
      <alignment horizontal="center" vertical="center" wrapText="1"/>
    </xf>
    <xf numFmtId="44" fontId="10" fillId="0" borderId="13" xfId="1" applyFont="1" applyFill="1" applyBorder="1" applyAlignment="1">
      <alignment horizontal="left" vertical="center" wrapText="1"/>
    </xf>
    <xf numFmtId="44" fontId="10" fillId="0" borderId="14" xfId="1" applyFont="1" applyFill="1" applyBorder="1" applyAlignment="1">
      <alignment horizontal="left" vertical="center" wrapText="1"/>
    </xf>
    <xf numFmtId="44" fontId="10" fillId="0" borderId="17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46" fontId="4" fillId="0" borderId="27" xfId="1" applyNumberFormat="1" applyFont="1" applyFill="1" applyBorder="1" applyAlignment="1">
      <alignment horizontal="center" vertical="center" wrapText="1"/>
    </xf>
    <xf numFmtId="46" fontId="4" fillId="0" borderId="26" xfId="1" applyNumberFormat="1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3" fillId="0" borderId="13" xfId="1" applyFont="1" applyBorder="1" applyAlignment="1">
      <alignment horizontal="center" vertical="center" wrapText="1"/>
    </xf>
    <xf numFmtId="44" fontId="3" fillId="0" borderId="14" xfId="1" applyFont="1" applyBorder="1" applyAlignment="1">
      <alignment horizontal="center" vertical="center" wrapText="1"/>
    </xf>
    <xf numFmtId="44" fontId="3" fillId="0" borderId="17" xfId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6" fontId="3" fillId="0" borderId="1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TIEMPOS DE RESPUESTA BPPIM  01/Julio - 27/diciembre-2024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20709610093915"/>
          <c:y val="0.16011394480126845"/>
          <c:w val="0.79042159187932837"/>
          <c:h val="0.400951331595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'TIEMPOS DE RESPUESTA'!$D$2</c:f>
              <c:strCache>
                <c:ptCount val="1"/>
                <c:pt idx="0">
                  <c:v>PROMEDIO DIAS HÁBILES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'TIEMPOS DE RESPUESTA'!$C$3:$C$18</c:f>
              <c:strCache>
                <c:ptCount val="15"/>
                <c:pt idx="0">
                  <c:v>SECRETARIA ADMINISTRATIVA/DADEP/TIC/PRENSA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HACIENDA/GESTIÓN DEL RIESGO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RESPUESTA'!$D$3:$D$18</c:f>
              <c:numCache>
                <c:formatCode>0.0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C-4289-8F09-4C4D01C24EE7}"/>
            </c:ext>
          </c:extLst>
        </c:ser>
        <c:ser>
          <c:idx val="1"/>
          <c:order val="1"/>
          <c:tx>
            <c:v>N. PROYECTOS</c:v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'TIEMPOS DE RESPUESTA'!$C$3:$C$18</c:f>
              <c:strCache>
                <c:ptCount val="15"/>
                <c:pt idx="0">
                  <c:v>SECRETARIA ADMINISTRATIVA/DADEP/TIC/PRENSA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HACIENDA/GESTIÓN DEL RIESGO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RESPUESTA'!$E$3:$E$18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24</c:v>
                </c:pt>
                <c:pt idx="3">
                  <c:v>20</c:v>
                </c:pt>
                <c:pt idx="4">
                  <c:v>36</c:v>
                </c:pt>
                <c:pt idx="5">
                  <c:v>11</c:v>
                </c:pt>
                <c:pt idx="6">
                  <c:v>23</c:v>
                </c:pt>
                <c:pt idx="7">
                  <c:v>31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17</c:v>
                </c:pt>
                <c:pt idx="13">
                  <c:v>4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9-4BEC-BA48-11E292ED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15760"/>
        <c:axId val="335411056"/>
      </c:barChart>
      <c:catAx>
        <c:axId val="3354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1056"/>
        <c:crosses val="autoZero"/>
        <c:auto val="1"/>
        <c:lblAlgn val="ctr"/>
        <c:lblOffset val="100"/>
        <c:noMultiLvlLbl val="0"/>
      </c:catAx>
      <c:valAx>
        <c:axId val="33541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</xdr:row>
      <xdr:rowOff>28575</xdr:rowOff>
    </xdr:from>
    <xdr:to>
      <xdr:col>16</xdr:col>
      <xdr:colOff>514350</xdr:colOff>
      <xdr:row>15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C300"/>
  <sheetViews>
    <sheetView zoomScale="85" zoomScaleNormal="85" workbookViewId="0">
      <pane xSplit="2" ySplit="3" topLeftCell="K76" activePane="bottomRight" state="frozen"/>
      <selection activeCell="B1" sqref="B1"/>
      <selection pane="topRight" activeCell="C1" sqref="C1"/>
      <selection pane="bottomLeft" activeCell="B4" sqref="B4"/>
      <selection pane="bottomRight" activeCell="Q12" sqref="Q12:Q208"/>
    </sheetView>
  </sheetViews>
  <sheetFormatPr baseColWidth="10" defaultColWidth="10.85546875" defaultRowHeight="15" x14ac:dyDescent="0.25"/>
  <cols>
    <col min="1" max="1" width="7" style="21" hidden="1" customWidth="1"/>
    <col min="2" max="2" width="6.28515625" style="21" customWidth="1"/>
    <col min="3" max="3" width="28.42578125" style="21" customWidth="1"/>
    <col min="4" max="4" width="30.5703125" style="21" customWidth="1"/>
    <col min="5" max="5" width="48.28515625" style="21" customWidth="1"/>
    <col min="6" max="6" width="19.7109375" style="21" customWidth="1"/>
    <col min="7" max="7" width="19.28515625" style="21" customWidth="1"/>
    <col min="8" max="8" width="19.140625" style="21" customWidth="1"/>
    <col min="9" max="9" width="49.5703125" style="21" customWidth="1"/>
    <col min="10" max="10" width="36.85546875" style="21" customWidth="1"/>
    <col min="11" max="11" width="41.42578125" style="21" customWidth="1"/>
    <col min="12" max="12" width="20.7109375" style="21" customWidth="1"/>
    <col min="13" max="13" width="16.85546875" style="21" customWidth="1"/>
    <col min="14" max="14" width="17" style="21" customWidth="1"/>
    <col min="15" max="16" width="20.28515625" style="21" customWidth="1"/>
    <col min="17" max="17" width="27.85546875" style="22" customWidth="1"/>
    <col min="18" max="18" width="25.28515625" style="22" customWidth="1"/>
    <col min="19" max="19" width="23.5703125" style="26" customWidth="1"/>
    <col min="20" max="20" width="24" style="26" customWidth="1"/>
    <col min="21" max="21" width="24" style="16" customWidth="1"/>
    <col min="22" max="22" width="29" style="24" customWidth="1"/>
    <col min="23" max="23" width="63.5703125" style="34" customWidth="1"/>
    <col min="24" max="24" width="28.5703125" style="30" customWidth="1"/>
    <col min="25" max="25" width="22.7109375" style="19" customWidth="1"/>
    <col min="26" max="26" width="22.85546875" style="19" customWidth="1"/>
    <col min="27" max="27" width="20.42578125" style="19" customWidth="1"/>
    <col min="28" max="28" width="21.7109375" style="19" customWidth="1"/>
    <col min="29" max="16384" width="10.85546875" style="21"/>
  </cols>
  <sheetData>
    <row r="1" spans="1:29" s="15" customFormat="1" ht="13.5" thickBot="1" x14ac:dyDescent="0.3">
      <c r="Q1" s="16"/>
      <c r="R1" s="16"/>
      <c r="S1" s="23"/>
      <c r="T1" s="23"/>
      <c r="U1" s="16"/>
      <c r="V1" s="24"/>
      <c r="W1" s="32"/>
      <c r="X1" s="30"/>
      <c r="Y1" s="17"/>
      <c r="Z1" s="17"/>
      <c r="AA1" s="17"/>
      <c r="AB1" s="17"/>
    </row>
    <row r="2" spans="1:29" s="37" customFormat="1" ht="17.25" customHeight="1" thickBot="1" x14ac:dyDescent="0.3">
      <c r="C2" s="357"/>
      <c r="D2" s="357"/>
      <c r="E2" s="357"/>
      <c r="F2" s="357"/>
      <c r="G2" s="357"/>
      <c r="H2" s="358"/>
      <c r="I2" s="38"/>
      <c r="J2" s="39"/>
      <c r="K2" s="347" t="s">
        <v>11</v>
      </c>
      <c r="L2" s="348"/>
      <c r="M2" s="348"/>
      <c r="N2" s="349"/>
      <c r="O2" s="350"/>
      <c r="P2" s="347" t="s">
        <v>12</v>
      </c>
      <c r="Q2" s="349"/>
      <c r="R2" s="349"/>
      <c r="S2" s="349"/>
      <c r="T2" s="349"/>
      <c r="U2" s="350"/>
      <c r="V2" s="351" t="s">
        <v>13</v>
      </c>
      <c r="W2" s="352"/>
      <c r="X2" s="352"/>
      <c r="Y2" s="352"/>
      <c r="Z2" s="352"/>
      <c r="AA2" s="352"/>
      <c r="AB2" s="353"/>
    </row>
    <row r="3" spans="1:29" s="19" customFormat="1" ht="60" x14ac:dyDescent="0.25">
      <c r="B3" s="27" t="s">
        <v>43</v>
      </c>
      <c r="C3" s="28" t="s">
        <v>42</v>
      </c>
      <c r="D3" s="28" t="s">
        <v>0</v>
      </c>
      <c r="E3" s="28" t="s">
        <v>1</v>
      </c>
      <c r="F3" s="28" t="s">
        <v>21</v>
      </c>
      <c r="G3" s="28" t="s">
        <v>17</v>
      </c>
      <c r="H3" s="28" t="s">
        <v>41</v>
      </c>
      <c r="I3" s="28" t="s">
        <v>2</v>
      </c>
      <c r="J3" s="28" t="s">
        <v>50</v>
      </c>
      <c r="K3" s="28" t="s">
        <v>48</v>
      </c>
      <c r="L3" s="28" t="s">
        <v>14</v>
      </c>
      <c r="M3" s="28" t="s">
        <v>16</v>
      </c>
      <c r="N3" s="28" t="s">
        <v>20</v>
      </c>
      <c r="O3" s="28" t="s">
        <v>3</v>
      </c>
      <c r="P3" s="28" t="s">
        <v>4</v>
      </c>
      <c r="Q3" s="14" t="s">
        <v>5</v>
      </c>
      <c r="R3" s="14" t="s">
        <v>10</v>
      </c>
      <c r="S3" s="14" t="s">
        <v>6</v>
      </c>
      <c r="T3" s="14" t="s">
        <v>7</v>
      </c>
      <c r="U3" s="14" t="s">
        <v>8</v>
      </c>
      <c r="V3" s="44" t="s">
        <v>40</v>
      </c>
      <c r="W3" s="35" t="s">
        <v>605</v>
      </c>
      <c r="X3" s="31" t="s">
        <v>15</v>
      </c>
      <c r="Y3" s="18" t="s">
        <v>9</v>
      </c>
      <c r="Z3" s="28" t="s">
        <v>18</v>
      </c>
      <c r="AA3" s="28" t="s">
        <v>690</v>
      </c>
      <c r="AB3" s="29" t="s">
        <v>1209</v>
      </c>
      <c r="AC3" s="46" t="s">
        <v>911</v>
      </c>
    </row>
    <row r="4" spans="1:29" s="15" customFormat="1" ht="89.25" hidden="1" x14ac:dyDescent="0.25">
      <c r="A4" s="53"/>
      <c r="B4" s="53">
        <v>1</v>
      </c>
      <c r="C4" s="53" t="s">
        <v>64</v>
      </c>
      <c r="D4" s="53" t="s">
        <v>70</v>
      </c>
      <c r="E4" s="53" t="s">
        <v>44</v>
      </c>
      <c r="F4" s="53" t="s">
        <v>45</v>
      </c>
      <c r="G4" s="53" t="s">
        <v>229</v>
      </c>
      <c r="H4" s="53" t="s">
        <v>19</v>
      </c>
      <c r="I4" s="53" t="s">
        <v>47</v>
      </c>
      <c r="J4" s="53" t="s">
        <v>51</v>
      </c>
      <c r="K4" s="53" t="s">
        <v>49</v>
      </c>
      <c r="L4" s="63">
        <v>45470</v>
      </c>
      <c r="M4" s="63">
        <v>46752</v>
      </c>
      <c r="N4" s="53">
        <v>984132</v>
      </c>
      <c r="O4" s="52" t="s">
        <v>456</v>
      </c>
      <c r="P4" s="52">
        <v>2024680010065</v>
      </c>
      <c r="Q4" s="49" t="s">
        <v>368</v>
      </c>
      <c r="R4" s="226">
        <v>1121621182510.3301</v>
      </c>
      <c r="S4" s="64">
        <v>1503756322</v>
      </c>
      <c r="T4" s="64">
        <v>236315047165.82001</v>
      </c>
      <c r="U4" s="64"/>
      <c r="V4" s="50">
        <f>SUM(S4:U4)</f>
        <v>237818803487.82001</v>
      </c>
      <c r="W4" s="69" t="s">
        <v>1582</v>
      </c>
      <c r="X4" s="53" t="s">
        <v>1497</v>
      </c>
      <c r="Y4" s="68"/>
      <c r="Z4" s="63" t="s">
        <v>1583</v>
      </c>
      <c r="AA4" s="274" t="s">
        <v>1583</v>
      </c>
      <c r="AB4" s="53">
        <v>1</v>
      </c>
    </row>
    <row r="5" spans="1:29" s="15" customFormat="1" ht="63.75" hidden="1" x14ac:dyDescent="0.25">
      <c r="A5" s="53"/>
      <c r="B5" s="53">
        <v>2</v>
      </c>
      <c r="C5" s="53" t="s">
        <v>64</v>
      </c>
      <c r="D5" s="53" t="s">
        <v>70</v>
      </c>
      <c r="E5" s="53" t="s">
        <v>52</v>
      </c>
      <c r="F5" s="53" t="s">
        <v>45</v>
      </c>
      <c r="G5" s="53" t="s">
        <v>229</v>
      </c>
      <c r="H5" s="53" t="s">
        <v>19</v>
      </c>
      <c r="I5" s="53" t="s">
        <v>372</v>
      </c>
      <c r="J5" s="53" t="s">
        <v>53</v>
      </c>
      <c r="K5" s="53" t="s">
        <v>54</v>
      </c>
      <c r="L5" s="63">
        <v>45470</v>
      </c>
      <c r="M5" s="63">
        <v>46752</v>
      </c>
      <c r="N5" s="53">
        <v>977487</v>
      </c>
      <c r="O5" s="52" t="s">
        <v>457</v>
      </c>
      <c r="P5" s="52">
        <v>2024680010012</v>
      </c>
      <c r="Q5" s="49" t="s">
        <v>368</v>
      </c>
      <c r="R5" s="49">
        <v>870970215</v>
      </c>
      <c r="S5" s="64">
        <v>185899600</v>
      </c>
      <c r="T5" s="64"/>
      <c r="U5" s="64"/>
      <c r="V5" s="50">
        <f>SUM(S5:U5)</f>
        <v>185899600</v>
      </c>
      <c r="W5" s="69" t="s">
        <v>1226</v>
      </c>
      <c r="X5" s="64" t="s">
        <v>1227</v>
      </c>
      <c r="Y5" s="68"/>
      <c r="Z5" s="63" t="s">
        <v>1228</v>
      </c>
      <c r="AA5" s="166" t="s">
        <v>1228</v>
      </c>
      <c r="AB5" s="53">
        <v>1</v>
      </c>
    </row>
    <row r="6" spans="1:29" s="15" customFormat="1" ht="51" hidden="1" x14ac:dyDescent="0.25">
      <c r="A6" s="53"/>
      <c r="B6" s="282">
        <v>3</v>
      </c>
      <c r="C6" s="282" t="s">
        <v>64</v>
      </c>
      <c r="D6" s="282" t="s">
        <v>57</v>
      </c>
      <c r="E6" s="282" t="s">
        <v>56</v>
      </c>
      <c r="F6" s="282" t="s">
        <v>63</v>
      </c>
      <c r="G6" s="282" t="s">
        <v>229</v>
      </c>
      <c r="H6" s="282" t="s">
        <v>19</v>
      </c>
      <c r="I6" s="53" t="s">
        <v>58</v>
      </c>
      <c r="J6" s="282" t="s">
        <v>60</v>
      </c>
      <c r="K6" s="282" t="s">
        <v>61</v>
      </c>
      <c r="L6" s="291">
        <v>45471</v>
      </c>
      <c r="M6" s="291">
        <v>46752</v>
      </c>
      <c r="N6" s="282">
        <v>983977</v>
      </c>
      <c r="O6" s="284">
        <v>20240680010033</v>
      </c>
      <c r="P6" s="282" t="s">
        <v>55</v>
      </c>
      <c r="Q6" s="286" t="s">
        <v>359</v>
      </c>
      <c r="R6" s="286">
        <v>11391020541.08</v>
      </c>
      <c r="S6" s="290">
        <v>2121772581.4100001</v>
      </c>
      <c r="T6" s="290"/>
      <c r="U6" s="290"/>
      <c r="V6" s="327">
        <f>SUM(S6:U7)</f>
        <v>2121772581.4100001</v>
      </c>
      <c r="W6" s="333" t="s">
        <v>1278</v>
      </c>
      <c r="X6" s="356" t="s">
        <v>1279</v>
      </c>
      <c r="Y6" s="354"/>
      <c r="Z6" s="291" t="s">
        <v>1280</v>
      </c>
      <c r="AA6" s="291" t="s">
        <v>1280</v>
      </c>
      <c r="AB6" s="296">
        <v>1</v>
      </c>
    </row>
    <row r="7" spans="1:29" s="15" customFormat="1" ht="51.95" hidden="1" customHeight="1" x14ac:dyDescent="0.25">
      <c r="A7" s="53"/>
      <c r="B7" s="283"/>
      <c r="C7" s="283"/>
      <c r="D7" s="283"/>
      <c r="E7" s="283"/>
      <c r="F7" s="283"/>
      <c r="G7" s="283"/>
      <c r="H7" s="283"/>
      <c r="I7" s="53" t="s">
        <v>59</v>
      </c>
      <c r="J7" s="283"/>
      <c r="K7" s="283"/>
      <c r="L7" s="292"/>
      <c r="M7" s="292"/>
      <c r="N7" s="283"/>
      <c r="O7" s="285"/>
      <c r="P7" s="283"/>
      <c r="Q7" s="287"/>
      <c r="R7" s="287"/>
      <c r="S7" s="289"/>
      <c r="T7" s="289"/>
      <c r="U7" s="289"/>
      <c r="V7" s="328"/>
      <c r="W7" s="339"/>
      <c r="X7" s="356"/>
      <c r="Y7" s="355"/>
      <c r="Z7" s="292"/>
      <c r="AA7" s="292"/>
      <c r="AB7" s="296"/>
    </row>
    <row r="8" spans="1:29" s="15" customFormat="1" ht="51" hidden="1" x14ac:dyDescent="0.25">
      <c r="A8" s="53"/>
      <c r="B8" s="53">
        <v>4</v>
      </c>
      <c r="C8" s="53" t="s">
        <v>64</v>
      </c>
      <c r="D8" s="53" t="s">
        <v>65</v>
      </c>
      <c r="E8" s="53" t="s">
        <v>62</v>
      </c>
      <c r="F8" s="53" t="s">
        <v>63</v>
      </c>
      <c r="G8" s="53" t="s">
        <v>845</v>
      </c>
      <c r="H8" s="53" t="s">
        <v>19</v>
      </c>
      <c r="I8" s="53" t="s">
        <v>66</v>
      </c>
      <c r="J8" s="53" t="s">
        <v>67</v>
      </c>
      <c r="K8" s="53" t="s">
        <v>68</v>
      </c>
      <c r="L8" s="63">
        <v>45471</v>
      </c>
      <c r="M8" s="63">
        <v>46752</v>
      </c>
      <c r="N8" s="52">
        <v>988944</v>
      </c>
      <c r="O8" s="52" t="s">
        <v>458</v>
      </c>
      <c r="P8" s="52">
        <v>2024680010044</v>
      </c>
      <c r="Q8" s="51" t="s">
        <v>359</v>
      </c>
      <c r="R8" s="49">
        <v>1350929916050.4299</v>
      </c>
      <c r="S8" s="64">
        <v>173423056640.51001</v>
      </c>
      <c r="T8" s="64">
        <v>78629214699</v>
      </c>
      <c r="U8" s="64"/>
      <c r="V8" s="50">
        <f>SUM(S8:U8)</f>
        <v>252052271339.51001</v>
      </c>
      <c r="W8" s="69" t="s">
        <v>1188</v>
      </c>
      <c r="X8" s="53" t="s">
        <v>1189</v>
      </c>
      <c r="Y8" s="68"/>
      <c r="Z8" s="63" t="s">
        <v>1190</v>
      </c>
      <c r="AA8" s="139" t="s">
        <v>1190</v>
      </c>
      <c r="AB8" s="53">
        <v>1</v>
      </c>
    </row>
    <row r="9" spans="1:29" s="15" customFormat="1" ht="62.25" hidden="1" customHeight="1" x14ac:dyDescent="0.25">
      <c r="A9" s="53"/>
      <c r="B9" s="53">
        <v>5</v>
      </c>
      <c r="C9" s="53" t="s">
        <v>64</v>
      </c>
      <c r="D9" s="53" t="s">
        <v>70</v>
      </c>
      <c r="E9" s="53" t="s">
        <v>69</v>
      </c>
      <c r="F9" s="53" t="s">
        <v>45</v>
      </c>
      <c r="G9" s="53" t="s">
        <v>229</v>
      </c>
      <c r="H9" s="53" t="s">
        <v>19</v>
      </c>
      <c r="I9" s="53" t="s">
        <v>344</v>
      </c>
      <c r="J9" s="53" t="s">
        <v>51</v>
      </c>
      <c r="K9" s="53" t="s">
        <v>49</v>
      </c>
      <c r="L9" s="63">
        <v>45476</v>
      </c>
      <c r="M9" s="63">
        <v>46752</v>
      </c>
      <c r="N9" s="52">
        <v>981039</v>
      </c>
      <c r="O9" s="52" t="s">
        <v>459</v>
      </c>
      <c r="P9" s="52">
        <v>2024680010027</v>
      </c>
      <c r="Q9" s="49" t="s">
        <v>368</v>
      </c>
      <c r="R9" s="49">
        <v>80215284038.949997</v>
      </c>
      <c r="S9" s="64">
        <v>7918741998</v>
      </c>
      <c r="T9" s="64">
        <v>2553972654</v>
      </c>
      <c r="U9" s="64"/>
      <c r="V9" s="50">
        <f>SUM(S9:U9)</f>
        <v>10472714652</v>
      </c>
      <c r="W9" s="69" t="s">
        <v>1556</v>
      </c>
      <c r="X9" s="53" t="s">
        <v>1557</v>
      </c>
      <c r="Y9" s="68" t="s">
        <v>898</v>
      </c>
      <c r="Z9" s="63" t="s">
        <v>1558</v>
      </c>
      <c r="AA9" s="272" t="s">
        <v>1558</v>
      </c>
      <c r="AB9" s="53">
        <v>1</v>
      </c>
    </row>
    <row r="10" spans="1:29" s="15" customFormat="1" ht="63.75" hidden="1" x14ac:dyDescent="0.25">
      <c r="A10" s="53"/>
      <c r="B10" s="53">
        <v>6</v>
      </c>
      <c r="C10" s="53" t="s">
        <v>72</v>
      </c>
      <c r="D10" s="53" t="s">
        <v>73</v>
      </c>
      <c r="E10" s="53" t="s">
        <v>71</v>
      </c>
      <c r="F10" s="53" t="s">
        <v>76</v>
      </c>
      <c r="G10" s="53" t="s">
        <v>46</v>
      </c>
      <c r="H10" s="53" t="s">
        <v>19</v>
      </c>
      <c r="I10" s="53" t="s">
        <v>373</v>
      </c>
      <c r="J10" s="53" t="s">
        <v>75</v>
      </c>
      <c r="K10" s="53" t="s">
        <v>74</v>
      </c>
      <c r="L10" s="63">
        <v>45476</v>
      </c>
      <c r="M10" s="63">
        <v>46752</v>
      </c>
      <c r="N10" s="52">
        <v>981489</v>
      </c>
      <c r="O10" s="52">
        <v>20240680010067</v>
      </c>
      <c r="P10" s="52">
        <v>2024680010067</v>
      </c>
      <c r="Q10" s="49" t="s">
        <v>360</v>
      </c>
      <c r="R10" s="49">
        <v>240603880</v>
      </c>
      <c r="S10" s="64">
        <v>55000000</v>
      </c>
      <c r="T10" s="64"/>
      <c r="U10" s="64"/>
      <c r="V10" s="110">
        <f>SUM(S10:U10)</f>
        <v>55000000</v>
      </c>
      <c r="W10" s="69" t="s">
        <v>606</v>
      </c>
      <c r="X10" s="53" t="s">
        <v>544</v>
      </c>
      <c r="Y10" s="68"/>
      <c r="Z10" s="63">
        <v>45476</v>
      </c>
      <c r="AA10" s="63">
        <v>45476</v>
      </c>
      <c r="AB10" s="53">
        <v>1</v>
      </c>
    </row>
    <row r="11" spans="1:29" s="15" customFormat="1" ht="76.5" hidden="1" x14ac:dyDescent="0.25">
      <c r="A11" s="53"/>
      <c r="B11" s="53">
        <v>7</v>
      </c>
      <c r="C11" s="56" t="s">
        <v>208</v>
      </c>
      <c r="D11" s="53" t="s">
        <v>110</v>
      </c>
      <c r="E11" s="53" t="s">
        <v>77</v>
      </c>
      <c r="F11" s="53" t="s">
        <v>78</v>
      </c>
      <c r="G11" s="53" t="s">
        <v>229</v>
      </c>
      <c r="H11" s="53" t="s">
        <v>19</v>
      </c>
      <c r="I11" s="53" t="s">
        <v>79</v>
      </c>
      <c r="J11" s="53" t="s">
        <v>81</v>
      </c>
      <c r="K11" s="53" t="s">
        <v>80</v>
      </c>
      <c r="L11" s="63">
        <v>45476</v>
      </c>
      <c r="M11" s="63">
        <v>45657</v>
      </c>
      <c r="N11" s="52">
        <v>986367</v>
      </c>
      <c r="O11" s="52">
        <v>20240680010071</v>
      </c>
      <c r="P11" s="52">
        <v>2024680010071</v>
      </c>
      <c r="Q11" s="51" t="s">
        <v>361</v>
      </c>
      <c r="R11" s="49">
        <v>31125392112.549999</v>
      </c>
      <c r="S11" s="64">
        <v>27386436086.080002</v>
      </c>
      <c r="T11" s="64"/>
      <c r="U11" s="64"/>
      <c r="V11" s="50">
        <f>SUM(S11:U11)</f>
        <v>27386436086.080002</v>
      </c>
      <c r="W11" s="69" t="s">
        <v>1501</v>
      </c>
      <c r="X11" s="53" t="s">
        <v>352</v>
      </c>
      <c r="Y11" s="20"/>
      <c r="Z11" s="63" t="s">
        <v>1328</v>
      </c>
      <c r="AA11" s="209" t="s">
        <v>1328</v>
      </c>
      <c r="AB11" s="53">
        <v>1</v>
      </c>
    </row>
    <row r="12" spans="1:29" s="15" customFormat="1" ht="51" x14ac:dyDescent="0.25">
      <c r="A12" s="53"/>
      <c r="B12" s="53">
        <v>8</v>
      </c>
      <c r="C12" s="53" t="s">
        <v>287</v>
      </c>
      <c r="D12" s="53" t="s">
        <v>85</v>
      </c>
      <c r="E12" s="53" t="s">
        <v>1309</v>
      </c>
      <c r="F12" s="53" t="s">
        <v>82</v>
      </c>
      <c r="G12" s="53" t="s">
        <v>87</v>
      </c>
      <c r="H12" s="53" t="s">
        <v>288</v>
      </c>
      <c r="I12" s="53" t="s">
        <v>345</v>
      </c>
      <c r="J12" s="53" t="s">
        <v>84</v>
      </c>
      <c r="K12" s="53" t="s">
        <v>83</v>
      </c>
      <c r="L12" s="63">
        <v>45478</v>
      </c>
      <c r="M12" s="63">
        <v>46752</v>
      </c>
      <c r="N12" s="52">
        <v>524129</v>
      </c>
      <c r="O12" s="52">
        <v>20220680010054</v>
      </c>
      <c r="P12" s="52">
        <v>2022680010054</v>
      </c>
      <c r="Q12" s="51" t="s">
        <v>361</v>
      </c>
      <c r="R12" s="49">
        <v>10299863807</v>
      </c>
      <c r="S12" s="64">
        <v>475000000</v>
      </c>
      <c r="T12" s="64"/>
      <c r="U12" s="64"/>
      <c r="V12" s="50">
        <f t="shared" ref="V12:V16" si="0">SUM(S12:U12)</f>
        <v>475000000</v>
      </c>
      <c r="W12" s="69" t="s">
        <v>1310</v>
      </c>
      <c r="X12" s="53" t="s">
        <v>1311</v>
      </c>
      <c r="Y12" s="68"/>
      <c r="Z12" s="63" t="s">
        <v>1312</v>
      </c>
      <c r="AA12" s="189" t="s">
        <v>1312</v>
      </c>
      <c r="AB12" s="53">
        <v>1</v>
      </c>
    </row>
    <row r="13" spans="1:29" s="15" customFormat="1" ht="38.25" x14ac:dyDescent="0.25">
      <c r="A13" s="53"/>
      <c r="B13" s="53">
        <v>9</v>
      </c>
      <c r="C13" s="53" t="s">
        <v>287</v>
      </c>
      <c r="D13" s="53" t="s">
        <v>85</v>
      </c>
      <c r="E13" s="53" t="s">
        <v>86</v>
      </c>
      <c r="F13" s="53" t="s">
        <v>82</v>
      </c>
      <c r="G13" s="53" t="s">
        <v>87</v>
      </c>
      <c r="H13" s="53" t="s">
        <v>288</v>
      </c>
      <c r="I13" s="53" t="s">
        <v>91</v>
      </c>
      <c r="J13" s="53" t="s">
        <v>90</v>
      </c>
      <c r="K13" s="53" t="s">
        <v>89</v>
      </c>
      <c r="L13" s="63">
        <v>45478</v>
      </c>
      <c r="M13" s="63">
        <v>45657</v>
      </c>
      <c r="N13" s="52">
        <v>576251</v>
      </c>
      <c r="O13" s="52" t="s">
        <v>460</v>
      </c>
      <c r="P13" s="52">
        <v>2023680010007</v>
      </c>
      <c r="Q13" s="51" t="s">
        <v>361</v>
      </c>
      <c r="R13" s="49">
        <v>14256691826.190001</v>
      </c>
      <c r="S13" s="64">
        <v>660042500</v>
      </c>
      <c r="T13" s="64"/>
      <c r="U13" s="64"/>
      <c r="V13" s="50">
        <f t="shared" si="0"/>
        <v>660042500</v>
      </c>
      <c r="W13" s="69" t="s">
        <v>607</v>
      </c>
      <c r="X13" s="53" t="s">
        <v>545</v>
      </c>
      <c r="Y13" s="68"/>
      <c r="Z13" s="63">
        <v>45478</v>
      </c>
      <c r="AA13" s="63">
        <v>45478</v>
      </c>
      <c r="AB13" s="53">
        <v>1</v>
      </c>
    </row>
    <row r="14" spans="1:29" s="15" customFormat="1" ht="38.25" x14ac:dyDescent="0.25">
      <c r="A14" s="53"/>
      <c r="B14" s="53">
        <v>10</v>
      </c>
      <c r="C14" s="53" t="s">
        <v>64</v>
      </c>
      <c r="D14" s="53" t="s">
        <v>85</v>
      </c>
      <c r="E14" s="53" t="s">
        <v>88</v>
      </c>
      <c r="F14" s="53" t="s">
        <v>82</v>
      </c>
      <c r="G14" s="53" t="s">
        <v>87</v>
      </c>
      <c r="H14" s="53" t="s">
        <v>288</v>
      </c>
      <c r="I14" s="53" t="s">
        <v>371</v>
      </c>
      <c r="J14" s="53" t="s">
        <v>90</v>
      </c>
      <c r="K14" s="53" t="s">
        <v>89</v>
      </c>
      <c r="L14" s="63">
        <v>45478</v>
      </c>
      <c r="M14" s="63">
        <v>45657</v>
      </c>
      <c r="N14" s="52">
        <v>610761</v>
      </c>
      <c r="O14" s="52" t="s">
        <v>461</v>
      </c>
      <c r="P14" s="52">
        <v>2023680010045</v>
      </c>
      <c r="Q14" s="51" t="s">
        <v>361</v>
      </c>
      <c r="R14" s="49">
        <v>2327454531</v>
      </c>
      <c r="S14" s="64">
        <v>46575392</v>
      </c>
      <c r="T14" s="64"/>
      <c r="U14" s="64"/>
      <c r="V14" s="50">
        <f t="shared" si="0"/>
        <v>46575392</v>
      </c>
      <c r="W14" s="69" t="s">
        <v>1432</v>
      </c>
      <c r="X14" s="72" t="s">
        <v>1433</v>
      </c>
      <c r="Y14" s="68"/>
      <c r="Z14" s="63" t="s">
        <v>1434</v>
      </c>
      <c r="AA14" s="239" t="s">
        <v>1434</v>
      </c>
      <c r="AB14" s="53">
        <v>1</v>
      </c>
    </row>
    <row r="15" spans="1:29" s="15" customFormat="1" ht="51" x14ac:dyDescent="0.25">
      <c r="A15" s="53"/>
      <c r="B15" s="53">
        <v>11</v>
      </c>
      <c r="C15" s="53" t="s">
        <v>287</v>
      </c>
      <c r="D15" s="53" t="s">
        <v>85</v>
      </c>
      <c r="E15" s="53" t="s">
        <v>92</v>
      </c>
      <c r="F15" s="53" t="s">
        <v>100</v>
      </c>
      <c r="G15" s="53" t="s">
        <v>87</v>
      </c>
      <c r="H15" s="53" t="s">
        <v>288</v>
      </c>
      <c r="I15" s="53" t="s">
        <v>93</v>
      </c>
      <c r="J15" s="53" t="s">
        <v>84</v>
      </c>
      <c r="K15" s="53" t="s">
        <v>83</v>
      </c>
      <c r="L15" s="63">
        <v>45478</v>
      </c>
      <c r="M15" s="63">
        <v>45657</v>
      </c>
      <c r="N15" s="52">
        <v>934527</v>
      </c>
      <c r="O15" s="52" t="s">
        <v>462</v>
      </c>
      <c r="P15" s="52">
        <v>2024680010007</v>
      </c>
      <c r="Q15" s="51" t="s">
        <v>361</v>
      </c>
      <c r="R15" s="49">
        <v>1282056389</v>
      </c>
      <c r="S15" s="64">
        <v>1282056389</v>
      </c>
      <c r="T15" s="64"/>
      <c r="U15" s="64"/>
      <c r="V15" s="50">
        <f t="shared" si="0"/>
        <v>1282056389</v>
      </c>
      <c r="W15" s="69" t="s">
        <v>608</v>
      </c>
      <c r="X15" s="53" t="s">
        <v>546</v>
      </c>
      <c r="Y15" s="68"/>
      <c r="Z15" s="63">
        <v>45478</v>
      </c>
      <c r="AA15" s="63">
        <v>45478</v>
      </c>
      <c r="AB15" s="53">
        <v>1</v>
      </c>
    </row>
    <row r="16" spans="1:29" s="15" customFormat="1" ht="38.25" hidden="1" x14ac:dyDescent="0.25">
      <c r="A16" s="53"/>
      <c r="B16" s="53">
        <v>12</v>
      </c>
      <c r="C16" s="53" t="s">
        <v>64</v>
      </c>
      <c r="D16" s="53" t="s">
        <v>70</v>
      </c>
      <c r="E16" s="53" t="s">
        <v>94</v>
      </c>
      <c r="F16" s="53" t="s">
        <v>45</v>
      </c>
      <c r="G16" s="53" t="s">
        <v>46</v>
      </c>
      <c r="H16" s="53" t="s">
        <v>19</v>
      </c>
      <c r="I16" s="53" t="s">
        <v>374</v>
      </c>
      <c r="J16" s="53" t="s">
        <v>96</v>
      </c>
      <c r="K16" s="53" t="s">
        <v>97</v>
      </c>
      <c r="L16" s="63">
        <v>45478</v>
      </c>
      <c r="M16" s="63">
        <v>46752</v>
      </c>
      <c r="N16" s="52">
        <v>992862</v>
      </c>
      <c r="O16" s="52" t="s">
        <v>463</v>
      </c>
      <c r="P16" s="52">
        <v>2024680010146</v>
      </c>
      <c r="Q16" s="49" t="s">
        <v>368</v>
      </c>
      <c r="R16" s="49">
        <v>100576304532.98</v>
      </c>
      <c r="S16" s="64">
        <v>509999999.98000002</v>
      </c>
      <c r="T16" s="64"/>
      <c r="U16" s="64"/>
      <c r="V16" s="50">
        <f t="shared" si="0"/>
        <v>509999999.98000002</v>
      </c>
      <c r="W16" s="69" t="s">
        <v>1573</v>
      </c>
      <c r="X16" s="53" t="s">
        <v>1574</v>
      </c>
      <c r="Y16" s="68" t="s">
        <v>898</v>
      </c>
      <c r="Z16" s="63" t="s">
        <v>1575</v>
      </c>
      <c r="AA16" s="272" t="s">
        <v>1575</v>
      </c>
      <c r="AB16" s="53">
        <v>1</v>
      </c>
    </row>
    <row r="17" spans="1:28" s="15" customFormat="1" ht="39" customHeight="1" x14ac:dyDescent="0.25">
      <c r="A17" s="53"/>
      <c r="B17" s="282">
        <v>13</v>
      </c>
      <c r="C17" s="282" t="s">
        <v>72</v>
      </c>
      <c r="D17" s="282" t="s">
        <v>99</v>
      </c>
      <c r="E17" s="282" t="s">
        <v>98</v>
      </c>
      <c r="F17" s="282" t="s">
        <v>82</v>
      </c>
      <c r="G17" s="282" t="s">
        <v>87</v>
      </c>
      <c r="H17" s="282" t="s">
        <v>288</v>
      </c>
      <c r="I17" s="53" t="s">
        <v>375</v>
      </c>
      <c r="J17" s="282" t="s">
        <v>160</v>
      </c>
      <c r="K17" s="282" t="s">
        <v>159</v>
      </c>
      <c r="L17" s="291">
        <v>45478</v>
      </c>
      <c r="M17" s="291">
        <v>45657</v>
      </c>
      <c r="N17" s="282">
        <v>900191</v>
      </c>
      <c r="O17" s="284" t="s">
        <v>464</v>
      </c>
      <c r="P17" s="284">
        <v>2024680010004</v>
      </c>
      <c r="Q17" s="278" t="s">
        <v>362</v>
      </c>
      <c r="R17" s="286">
        <v>8977870000</v>
      </c>
      <c r="S17" s="290">
        <v>5077870000</v>
      </c>
      <c r="T17" s="341"/>
      <c r="U17" s="290">
        <v>3900000000</v>
      </c>
      <c r="V17" s="327">
        <f>SUM(S17:U18)</f>
        <v>8977870000</v>
      </c>
      <c r="W17" s="333" t="s">
        <v>1371</v>
      </c>
      <c r="X17" s="282" t="s">
        <v>1372</v>
      </c>
      <c r="Y17" s="344"/>
      <c r="Z17" s="291" t="s">
        <v>1373</v>
      </c>
      <c r="AA17" s="291" t="s">
        <v>1373</v>
      </c>
      <c r="AB17" s="296">
        <v>1</v>
      </c>
    </row>
    <row r="18" spans="1:28" s="15" customFormat="1" ht="18.75" hidden="1" customHeight="1" x14ac:dyDescent="0.25">
      <c r="A18" s="53"/>
      <c r="B18" s="283"/>
      <c r="C18" s="283"/>
      <c r="D18" s="283"/>
      <c r="E18" s="283"/>
      <c r="F18" s="283"/>
      <c r="G18" s="283"/>
      <c r="H18" s="283"/>
      <c r="I18" s="53" t="s">
        <v>376</v>
      </c>
      <c r="J18" s="283"/>
      <c r="K18" s="283"/>
      <c r="L18" s="283"/>
      <c r="M18" s="283"/>
      <c r="N18" s="283"/>
      <c r="O18" s="285"/>
      <c r="P18" s="285"/>
      <c r="Q18" s="279"/>
      <c r="R18" s="287"/>
      <c r="S18" s="289"/>
      <c r="T18" s="343"/>
      <c r="U18" s="289"/>
      <c r="V18" s="328"/>
      <c r="W18" s="339"/>
      <c r="X18" s="283"/>
      <c r="Y18" s="346"/>
      <c r="Z18" s="292"/>
      <c r="AA18" s="292"/>
      <c r="AB18" s="296"/>
    </row>
    <row r="19" spans="1:28" s="15" customFormat="1" ht="38.25" hidden="1" x14ac:dyDescent="0.25">
      <c r="A19" s="53"/>
      <c r="B19" s="53">
        <v>14</v>
      </c>
      <c r="C19" s="53" t="s">
        <v>64</v>
      </c>
      <c r="D19" s="53" t="s">
        <v>70</v>
      </c>
      <c r="E19" s="53" t="s">
        <v>101</v>
      </c>
      <c r="F19" s="53" t="s">
        <v>45</v>
      </c>
      <c r="G19" s="53" t="s">
        <v>46</v>
      </c>
      <c r="H19" s="53" t="s">
        <v>19</v>
      </c>
      <c r="I19" s="53" t="s">
        <v>377</v>
      </c>
      <c r="J19" s="53" t="s">
        <v>51</v>
      </c>
      <c r="K19" s="53" t="s">
        <v>103</v>
      </c>
      <c r="L19" s="63">
        <v>45481</v>
      </c>
      <c r="M19" s="63">
        <v>46752</v>
      </c>
      <c r="N19" s="52">
        <v>974197</v>
      </c>
      <c r="O19" s="52">
        <v>20240680010013</v>
      </c>
      <c r="P19" s="52" t="s">
        <v>102</v>
      </c>
      <c r="Q19" s="49" t="s">
        <v>368</v>
      </c>
      <c r="R19" s="226">
        <v>13608171242.34</v>
      </c>
      <c r="S19" s="227">
        <v>1900648643.3399999</v>
      </c>
      <c r="T19" s="64"/>
      <c r="U19" s="64"/>
      <c r="V19" s="50">
        <f t="shared" ref="V19" si="1">SUM(S19:U19)</f>
        <v>1900648643.3399999</v>
      </c>
      <c r="W19" s="69" t="s">
        <v>1553</v>
      </c>
      <c r="X19" s="53" t="s">
        <v>1554</v>
      </c>
      <c r="Y19" s="68"/>
      <c r="Z19" s="63" t="s">
        <v>1555</v>
      </c>
      <c r="AA19" s="272" t="s">
        <v>1555</v>
      </c>
      <c r="AB19" s="53">
        <v>1</v>
      </c>
    </row>
    <row r="20" spans="1:28" s="15" customFormat="1" ht="51" x14ac:dyDescent="0.25">
      <c r="A20" s="53"/>
      <c r="B20" s="53">
        <v>15</v>
      </c>
      <c r="C20" s="53" t="s">
        <v>72</v>
      </c>
      <c r="D20" s="53" t="s">
        <v>105</v>
      </c>
      <c r="E20" s="53" t="s">
        <v>104</v>
      </c>
      <c r="F20" s="53" t="s">
        <v>100</v>
      </c>
      <c r="G20" s="53" t="s">
        <v>87</v>
      </c>
      <c r="H20" s="53" t="s">
        <v>288</v>
      </c>
      <c r="I20" s="53" t="s">
        <v>378</v>
      </c>
      <c r="J20" s="53" t="s">
        <v>163</v>
      </c>
      <c r="K20" s="53" t="s">
        <v>162</v>
      </c>
      <c r="L20" s="63">
        <v>45481</v>
      </c>
      <c r="M20" s="63">
        <v>45657</v>
      </c>
      <c r="N20" s="52">
        <v>500238</v>
      </c>
      <c r="O20" s="52" t="s">
        <v>465</v>
      </c>
      <c r="P20" s="52">
        <v>2022680010006</v>
      </c>
      <c r="Q20" s="49" t="s">
        <v>361</v>
      </c>
      <c r="R20" s="49">
        <v>46542471385.120003</v>
      </c>
      <c r="S20" s="64">
        <v>9427760377.9599991</v>
      </c>
      <c r="T20" s="64">
        <v>3803728006.1599998</v>
      </c>
      <c r="U20" s="64"/>
      <c r="V20" s="50">
        <f>SUM(S20:U20)</f>
        <v>13231488384.119999</v>
      </c>
      <c r="W20" s="69" t="s">
        <v>609</v>
      </c>
      <c r="X20" s="53" t="s">
        <v>547</v>
      </c>
      <c r="Y20" s="68"/>
      <c r="Z20" s="63">
        <v>45481</v>
      </c>
      <c r="AA20" s="63">
        <v>45481</v>
      </c>
      <c r="AB20" s="53">
        <v>1</v>
      </c>
    </row>
    <row r="21" spans="1:28" s="15" customFormat="1" ht="63.75" hidden="1" x14ac:dyDescent="0.25">
      <c r="A21" s="53"/>
      <c r="B21" s="53">
        <v>16</v>
      </c>
      <c r="C21" s="56" t="s">
        <v>208</v>
      </c>
      <c r="D21" s="53" t="s">
        <v>110</v>
      </c>
      <c r="E21" s="53" t="s">
        <v>588</v>
      </c>
      <c r="F21" s="53" t="s">
        <v>78</v>
      </c>
      <c r="G21" s="53" t="s">
        <v>229</v>
      </c>
      <c r="H21" s="53" t="s">
        <v>19</v>
      </c>
      <c r="I21" s="53" t="s">
        <v>106</v>
      </c>
      <c r="J21" s="53" t="s">
        <v>107</v>
      </c>
      <c r="K21" s="53" t="s">
        <v>108</v>
      </c>
      <c r="L21" s="63">
        <v>45481</v>
      </c>
      <c r="M21" s="63">
        <v>46752</v>
      </c>
      <c r="N21" s="52">
        <v>980620</v>
      </c>
      <c r="O21" s="52" t="s">
        <v>466</v>
      </c>
      <c r="P21" s="52">
        <v>2024680010049</v>
      </c>
      <c r="Q21" s="51" t="s">
        <v>361</v>
      </c>
      <c r="R21" s="49">
        <v>23044724257.360001</v>
      </c>
      <c r="S21" s="64">
        <v>3934542857.3600001</v>
      </c>
      <c r="T21" s="64"/>
      <c r="U21" s="64"/>
      <c r="V21" s="50">
        <f>SUM(S21:U21)</f>
        <v>3934542857.3600001</v>
      </c>
      <c r="W21" s="69" t="s">
        <v>1458</v>
      </c>
      <c r="X21" s="53" t="s">
        <v>1459</v>
      </c>
      <c r="Y21" s="68"/>
      <c r="Z21" s="63" t="s">
        <v>1460</v>
      </c>
      <c r="AA21" s="249" t="s">
        <v>1460</v>
      </c>
      <c r="AB21" s="53">
        <v>1</v>
      </c>
    </row>
    <row r="22" spans="1:28" s="15" customFormat="1" ht="51" hidden="1" x14ac:dyDescent="0.25">
      <c r="A22" s="53"/>
      <c r="B22" s="282">
        <v>17</v>
      </c>
      <c r="C22" s="282" t="s">
        <v>208</v>
      </c>
      <c r="D22" s="282" t="s">
        <v>110</v>
      </c>
      <c r="E22" s="282" t="s">
        <v>109</v>
      </c>
      <c r="F22" s="282" t="s">
        <v>78</v>
      </c>
      <c r="G22" s="282" t="s">
        <v>229</v>
      </c>
      <c r="H22" s="282" t="s">
        <v>19</v>
      </c>
      <c r="I22" s="53" t="s">
        <v>379</v>
      </c>
      <c r="J22" s="282" t="s">
        <v>107</v>
      </c>
      <c r="K22" s="53" t="s">
        <v>113</v>
      </c>
      <c r="L22" s="291">
        <v>45481</v>
      </c>
      <c r="M22" s="291">
        <v>46752</v>
      </c>
      <c r="N22" s="282">
        <v>977374</v>
      </c>
      <c r="O22" s="284" t="s">
        <v>467</v>
      </c>
      <c r="P22" s="284">
        <v>2024680010032</v>
      </c>
      <c r="Q22" s="278" t="s">
        <v>363</v>
      </c>
      <c r="R22" s="286">
        <v>9496101491.0799999</v>
      </c>
      <c r="S22" s="290">
        <v>2024266666.53</v>
      </c>
      <c r="T22" s="341"/>
      <c r="U22" s="341"/>
      <c r="V22" s="327">
        <f>SUM(S22:U24)</f>
        <v>2024266666.53</v>
      </c>
      <c r="W22" s="333" t="s">
        <v>1235</v>
      </c>
      <c r="X22" s="282" t="s">
        <v>1236</v>
      </c>
      <c r="Y22" s="344"/>
      <c r="Z22" s="291" t="s">
        <v>1237</v>
      </c>
      <c r="AA22" s="291" t="s">
        <v>1237</v>
      </c>
      <c r="AB22" s="297">
        <v>1</v>
      </c>
    </row>
    <row r="23" spans="1:28" s="15" customFormat="1" ht="51" hidden="1" x14ac:dyDescent="0.25">
      <c r="A23" s="53"/>
      <c r="B23" s="307"/>
      <c r="C23" s="307"/>
      <c r="D23" s="307"/>
      <c r="E23" s="307"/>
      <c r="F23" s="307"/>
      <c r="G23" s="307"/>
      <c r="H23" s="307"/>
      <c r="I23" s="53" t="s">
        <v>111</v>
      </c>
      <c r="J23" s="307"/>
      <c r="K23" s="53" t="s">
        <v>114</v>
      </c>
      <c r="L23" s="309"/>
      <c r="M23" s="309"/>
      <c r="N23" s="307"/>
      <c r="O23" s="310"/>
      <c r="P23" s="310"/>
      <c r="Q23" s="308"/>
      <c r="R23" s="303"/>
      <c r="S23" s="302"/>
      <c r="T23" s="342"/>
      <c r="U23" s="342"/>
      <c r="V23" s="340"/>
      <c r="W23" s="334"/>
      <c r="X23" s="307"/>
      <c r="Y23" s="345"/>
      <c r="Z23" s="309"/>
      <c r="AA23" s="309"/>
      <c r="AB23" s="297"/>
    </row>
    <row r="24" spans="1:28" s="15" customFormat="1" ht="89.25" hidden="1" x14ac:dyDescent="0.25">
      <c r="A24" s="53"/>
      <c r="B24" s="283"/>
      <c r="C24" s="283"/>
      <c r="D24" s="283"/>
      <c r="E24" s="283"/>
      <c r="F24" s="283"/>
      <c r="G24" s="283"/>
      <c r="H24" s="283"/>
      <c r="I24" s="53" t="s">
        <v>112</v>
      </c>
      <c r="J24" s="283"/>
      <c r="K24" s="53" t="s">
        <v>115</v>
      </c>
      <c r="L24" s="292"/>
      <c r="M24" s="292"/>
      <c r="N24" s="283"/>
      <c r="O24" s="285"/>
      <c r="P24" s="285"/>
      <c r="Q24" s="279"/>
      <c r="R24" s="287"/>
      <c r="S24" s="289"/>
      <c r="T24" s="343"/>
      <c r="U24" s="343"/>
      <c r="V24" s="328"/>
      <c r="W24" s="339"/>
      <c r="X24" s="283"/>
      <c r="Y24" s="346"/>
      <c r="Z24" s="292"/>
      <c r="AA24" s="292"/>
      <c r="AB24" s="297"/>
    </row>
    <row r="25" spans="1:28" s="15" customFormat="1" ht="63.75" hidden="1" x14ac:dyDescent="0.25">
      <c r="A25" s="53"/>
      <c r="B25" s="53">
        <v>18</v>
      </c>
      <c r="C25" s="53" t="s">
        <v>64</v>
      </c>
      <c r="D25" s="53" t="s">
        <v>121</v>
      </c>
      <c r="E25" s="53" t="s">
        <v>116</v>
      </c>
      <c r="F25" s="53" t="s">
        <v>117</v>
      </c>
      <c r="G25" s="53" t="s">
        <v>229</v>
      </c>
      <c r="H25" s="53" t="s">
        <v>19</v>
      </c>
      <c r="I25" s="53" t="s">
        <v>380</v>
      </c>
      <c r="J25" s="53" t="s">
        <v>119</v>
      </c>
      <c r="K25" s="53" t="s">
        <v>118</v>
      </c>
      <c r="L25" s="63">
        <v>45482</v>
      </c>
      <c r="M25" s="63">
        <v>46752</v>
      </c>
      <c r="N25" s="53">
        <v>996939</v>
      </c>
      <c r="O25" s="52" t="s">
        <v>468</v>
      </c>
      <c r="P25" s="52">
        <v>2024680010119</v>
      </c>
      <c r="Q25" s="51" t="s">
        <v>358</v>
      </c>
      <c r="R25" s="49">
        <v>18454873073.59</v>
      </c>
      <c r="S25" s="64">
        <v>2640489992.6999998</v>
      </c>
      <c r="T25" s="64">
        <v>1115493216.73</v>
      </c>
      <c r="U25" s="64"/>
      <c r="V25" s="50">
        <f>SUM(S25:U25)</f>
        <v>3755983209.4299998</v>
      </c>
      <c r="W25" s="69" t="s">
        <v>1146</v>
      </c>
      <c r="X25" s="53" t="s">
        <v>1147</v>
      </c>
      <c r="Y25" s="68"/>
      <c r="Z25" s="63" t="s">
        <v>1148</v>
      </c>
      <c r="AA25" s="122" t="s">
        <v>1148</v>
      </c>
      <c r="AB25" s="53">
        <v>1</v>
      </c>
    </row>
    <row r="26" spans="1:28" s="15" customFormat="1" ht="63.75" hidden="1" x14ac:dyDescent="0.25">
      <c r="A26" s="53"/>
      <c r="B26" s="53">
        <v>19</v>
      </c>
      <c r="C26" s="53" t="s">
        <v>64</v>
      </c>
      <c r="D26" s="53" t="s">
        <v>121</v>
      </c>
      <c r="E26" s="53" t="s">
        <v>120</v>
      </c>
      <c r="F26" s="53" t="s">
        <v>117</v>
      </c>
      <c r="G26" s="53" t="s">
        <v>46</v>
      </c>
      <c r="H26" s="53" t="s">
        <v>19</v>
      </c>
      <c r="I26" s="53" t="s">
        <v>381</v>
      </c>
      <c r="J26" s="53" t="s">
        <v>119</v>
      </c>
      <c r="K26" s="53" t="s">
        <v>118</v>
      </c>
      <c r="L26" s="63">
        <v>45483</v>
      </c>
      <c r="M26" s="63">
        <v>46752</v>
      </c>
      <c r="N26" s="53">
        <v>979434</v>
      </c>
      <c r="O26" s="52" t="s">
        <v>469</v>
      </c>
      <c r="P26" s="52">
        <v>2024680010179</v>
      </c>
      <c r="Q26" s="51" t="s">
        <v>358</v>
      </c>
      <c r="R26" s="49">
        <v>3392672335</v>
      </c>
      <c r="S26" s="64">
        <v>602672335</v>
      </c>
      <c r="T26" s="64"/>
      <c r="U26" s="64"/>
      <c r="V26" s="50">
        <f>SUM(S26:U26)</f>
        <v>602672335</v>
      </c>
      <c r="W26" s="69" t="s">
        <v>610</v>
      </c>
      <c r="X26" s="53" t="s">
        <v>548</v>
      </c>
      <c r="Y26" s="68"/>
      <c r="Z26" s="63">
        <v>45483</v>
      </c>
      <c r="AA26" s="63">
        <v>45483</v>
      </c>
      <c r="AB26" s="53">
        <v>1</v>
      </c>
    </row>
    <row r="27" spans="1:28" s="15" customFormat="1" ht="38.25" hidden="1" x14ac:dyDescent="0.25">
      <c r="A27" s="53"/>
      <c r="B27" s="53">
        <v>20</v>
      </c>
      <c r="C27" s="53" t="s">
        <v>72</v>
      </c>
      <c r="D27" s="53" t="s">
        <v>123</v>
      </c>
      <c r="E27" s="53" t="s">
        <v>122</v>
      </c>
      <c r="F27" s="53" t="s">
        <v>124</v>
      </c>
      <c r="G27" s="53" t="s">
        <v>845</v>
      </c>
      <c r="H27" s="53" t="s">
        <v>19</v>
      </c>
      <c r="I27" s="53" t="s">
        <v>127</v>
      </c>
      <c r="J27" s="53" t="s">
        <v>126</v>
      </c>
      <c r="K27" s="53" t="s">
        <v>125</v>
      </c>
      <c r="L27" s="63">
        <v>45483</v>
      </c>
      <c r="M27" s="63">
        <v>46752</v>
      </c>
      <c r="N27" s="53">
        <v>982485</v>
      </c>
      <c r="O27" s="52" t="s">
        <v>470</v>
      </c>
      <c r="P27" s="52">
        <v>2024680010151</v>
      </c>
      <c r="Q27" s="51" t="s">
        <v>358</v>
      </c>
      <c r="R27" s="49">
        <v>8791128831.7199993</v>
      </c>
      <c r="S27" s="64">
        <v>6471128831.7200003</v>
      </c>
      <c r="T27" s="64"/>
      <c r="U27" s="64"/>
      <c r="V27" s="50">
        <f>SUM(S27:U27)</f>
        <v>6471128831.7200003</v>
      </c>
      <c r="W27" s="69" t="s">
        <v>1427</v>
      </c>
      <c r="X27" s="53" t="s">
        <v>1428</v>
      </c>
      <c r="Y27" s="68"/>
      <c r="Z27" s="63" t="s">
        <v>1429</v>
      </c>
      <c r="AA27" s="236" t="s">
        <v>1429</v>
      </c>
      <c r="AB27" s="53">
        <v>1</v>
      </c>
    </row>
    <row r="28" spans="1:28" s="15" customFormat="1" ht="38.25" hidden="1" customHeight="1" x14ac:dyDescent="0.25">
      <c r="A28" s="53"/>
      <c r="B28" s="282">
        <v>21</v>
      </c>
      <c r="C28" s="282" t="s">
        <v>208</v>
      </c>
      <c r="D28" s="282" t="s">
        <v>110</v>
      </c>
      <c r="E28" s="282" t="s">
        <v>128</v>
      </c>
      <c r="F28" s="282" t="s">
        <v>78</v>
      </c>
      <c r="G28" s="282" t="s">
        <v>229</v>
      </c>
      <c r="H28" s="282" t="s">
        <v>19</v>
      </c>
      <c r="I28" s="312" t="s">
        <v>382</v>
      </c>
      <c r="J28" s="282" t="s">
        <v>81</v>
      </c>
      <c r="K28" s="53" t="s">
        <v>80</v>
      </c>
      <c r="L28" s="291">
        <v>45484</v>
      </c>
      <c r="M28" s="291">
        <v>46752</v>
      </c>
      <c r="N28" s="282">
        <v>967188</v>
      </c>
      <c r="O28" s="284" t="s">
        <v>471</v>
      </c>
      <c r="P28" s="284">
        <v>2024680010087</v>
      </c>
      <c r="Q28" s="278" t="s">
        <v>703</v>
      </c>
      <c r="R28" s="286">
        <v>16242550010.030001</v>
      </c>
      <c r="S28" s="290">
        <v>3587899780.0300002</v>
      </c>
      <c r="T28" s="341"/>
      <c r="U28" s="341"/>
      <c r="V28" s="327">
        <f>SUM(S28:U30)</f>
        <v>3587899780.0300002</v>
      </c>
      <c r="W28" s="333" t="s">
        <v>1348</v>
      </c>
      <c r="X28" s="282" t="s">
        <v>1349</v>
      </c>
      <c r="Y28" s="282" t="s">
        <v>1349</v>
      </c>
      <c r="Z28" s="291" t="s">
        <v>1350</v>
      </c>
      <c r="AA28" s="291" t="s">
        <v>1350</v>
      </c>
      <c r="AB28" s="296">
        <v>1</v>
      </c>
    </row>
    <row r="29" spans="1:28" s="15" customFormat="1" ht="38.25" hidden="1" x14ac:dyDescent="0.25">
      <c r="A29" s="53"/>
      <c r="B29" s="307"/>
      <c r="C29" s="307"/>
      <c r="D29" s="307"/>
      <c r="E29" s="307"/>
      <c r="F29" s="307"/>
      <c r="G29" s="307"/>
      <c r="H29" s="307"/>
      <c r="I29" s="315"/>
      <c r="J29" s="307"/>
      <c r="K29" s="53" t="s">
        <v>129</v>
      </c>
      <c r="L29" s="309"/>
      <c r="M29" s="309"/>
      <c r="N29" s="307"/>
      <c r="O29" s="310"/>
      <c r="P29" s="310"/>
      <c r="Q29" s="308"/>
      <c r="R29" s="303"/>
      <c r="S29" s="302"/>
      <c r="T29" s="342"/>
      <c r="U29" s="342"/>
      <c r="V29" s="340"/>
      <c r="W29" s="334"/>
      <c r="X29" s="307"/>
      <c r="Y29" s="307"/>
      <c r="Z29" s="309"/>
      <c r="AA29" s="309"/>
      <c r="AB29" s="296"/>
    </row>
    <row r="30" spans="1:28" s="15" customFormat="1" ht="51" hidden="1" x14ac:dyDescent="0.25">
      <c r="A30" s="53"/>
      <c r="B30" s="283"/>
      <c r="C30" s="283"/>
      <c r="D30" s="283"/>
      <c r="E30" s="283"/>
      <c r="F30" s="283"/>
      <c r="G30" s="283"/>
      <c r="H30" s="283"/>
      <c r="I30" s="313"/>
      <c r="J30" s="283"/>
      <c r="K30" s="53" t="s">
        <v>130</v>
      </c>
      <c r="L30" s="292"/>
      <c r="M30" s="292"/>
      <c r="N30" s="283"/>
      <c r="O30" s="285"/>
      <c r="P30" s="285"/>
      <c r="Q30" s="279"/>
      <c r="R30" s="287"/>
      <c r="S30" s="289"/>
      <c r="T30" s="343"/>
      <c r="U30" s="343"/>
      <c r="V30" s="328"/>
      <c r="W30" s="339"/>
      <c r="X30" s="283"/>
      <c r="Y30" s="283"/>
      <c r="Z30" s="292"/>
      <c r="AA30" s="292"/>
      <c r="AB30" s="296"/>
    </row>
    <row r="31" spans="1:28" s="15" customFormat="1" ht="39" hidden="1" customHeight="1" x14ac:dyDescent="0.25">
      <c r="A31" s="53"/>
      <c r="B31" s="282">
        <v>22</v>
      </c>
      <c r="C31" s="282" t="s">
        <v>208</v>
      </c>
      <c r="D31" s="282" t="s">
        <v>110</v>
      </c>
      <c r="E31" s="282" t="s">
        <v>587</v>
      </c>
      <c r="F31" s="282" t="s">
        <v>78</v>
      </c>
      <c r="G31" s="282" t="s">
        <v>907</v>
      </c>
      <c r="H31" s="282" t="s">
        <v>19</v>
      </c>
      <c r="I31" s="53" t="s">
        <v>383</v>
      </c>
      <c r="J31" s="282" t="s">
        <v>107</v>
      </c>
      <c r="K31" s="282" t="s">
        <v>131</v>
      </c>
      <c r="L31" s="291">
        <v>45484</v>
      </c>
      <c r="M31" s="291">
        <v>46752</v>
      </c>
      <c r="N31" s="282">
        <v>981490</v>
      </c>
      <c r="O31" s="284" t="s">
        <v>472</v>
      </c>
      <c r="P31" s="284">
        <v>2024680010068</v>
      </c>
      <c r="Q31" s="286" t="s">
        <v>360</v>
      </c>
      <c r="R31" s="286">
        <v>4465320732.8000002</v>
      </c>
      <c r="S31" s="290">
        <v>868655000</v>
      </c>
      <c r="T31" s="290"/>
      <c r="U31" s="290"/>
      <c r="V31" s="327">
        <f>SUM(S31:U32)</f>
        <v>868655000</v>
      </c>
      <c r="W31" s="333" t="s">
        <v>908</v>
      </c>
      <c r="X31" s="282" t="s">
        <v>909</v>
      </c>
      <c r="Y31" s="278"/>
      <c r="Z31" s="291" t="s">
        <v>910</v>
      </c>
      <c r="AA31" s="291" t="s">
        <v>910</v>
      </c>
      <c r="AB31" s="296">
        <v>1</v>
      </c>
    </row>
    <row r="32" spans="1:28" s="15" customFormat="1" ht="25.5" hidden="1" x14ac:dyDescent="0.25">
      <c r="A32" s="53"/>
      <c r="B32" s="283"/>
      <c r="C32" s="283"/>
      <c r="D32" s="283"/>
      <c r="E32" s="283"/>
      <c r="F32" s="283"/>
      <c r="G32" s="283"/>
      <c r="H32" s="283"/>
      <c r="I32" s="53" t="s">
        <v>384</v>
      </c>
      <c r="J32" s="283"/>
      <c r="K32" s="283"/>
      <c r="L32" s="292"/>
      <c r="M32" s="292"/>
      <c r="N32" s="283"/>
      <c r="O32" s="285"/>
      <c r="P32" s="285"/>
      <c r="Q32" s="287"/>
      <c r="R32" s="287"/>
      <c r="S32" s="289"/>
      <c r="T32" s="289"/>
      <c r="U32" s="289"/>
      <c r="V32" s="328"/>
      <c r="W32" s="339"/>
      <c r="X32" s="283"/>
      <c r="Y32" s="279"/>
      <c r="Z32" s="292"/>
      <c r="AA32" s="292"/>
      <c r="AB32" s="296"/>
    </row>
    <row r="33" spans="1:28" s="15" customFormat="1" ht="63.75" hidden="1" x14ac:dyDescent="0.25">
      <c r="A33" s="53"/>
      <c r="B33" s="53">
        <v>23</v>
      </c>
      <c r="C33" s="53" t="s">
        <v>208</v>
      </c>
      <c r="D33" s="53" t="s">
        <v>132</v>
      </c>
      <c r="E33" s="53" t="s">
        <v>133</v>
      </c>
      <c r="F33" s="53" t="s">
        <v>134</v>
      </c>
      <c r="G33" s="53" t="s">
        <v>229</v>
      </c>
      <c r="H33" s="53" t="s">
        <v>19</v>
      </c>
      <c r="I33" s="53" t="s">
        <v>385</v>
      </c>
      <c r="J33" s="53" t="s">
        <v>107</v>
      </c>
      <c r="K33" s="53" t="s">
        <v>135</v>
      </c>
      <c r="L33" s="59">
        <v>45484</v>
      </c>
      <c r="M33" s="59">
        <v>46752</v>
      </c>
      <c r="N33" s="53">
        <v>979631</v>
      </c>
      <c r="O33" s="52" t="s">
        <v>473</v>
      </c>
      <c r="P33" s="52">
        <v>2024680010031</v>
      </c>
      <c r="Q33" s="58" t="s">
        <v>363</v>
      </c>
      <c r="R33" s="49">
        <v>1100589752.01</v>
      </c>
      <c r="S33" s="64">
        <v>476318647.00999999</v>
      </c>
      <c r="T33" s="64"/>
      <c r="U33" s="64"/>
      <c r="V33" s="50">
        <f>SUM(S33:U33)</f>
        <v>476318647.00999999</v>
      </c>
      <c r="W33" s="69" t="s">
        <v>1205</v>
      </c>
      <c r="X33" s="53" t="s">
        <v>549</v>
      </c>
      <c r="Y33" s="68"/>
      <c r="Z33" s="63" t="s">
        <v>1206</v>
      </c>
      <c r="AA33" s="63" t="s">
        <v>1206</v>
      </c>
      <c r="AB33" s="53">
        <v>1</v>
      </c>
    </row>
    <row r="34" spans="1:28" s="15" customFormat="1" ht="38.25" hidden="1" x14ac:dyDescent="0.25">
      <c r="A34" s="53"/>
      <c r="B34" s="282">
        <v>24</v>
      </c>
      <c r="C34" s="282" t="s">
        <v>208</v>
      </c>
      <c r="D34" s="282" t="s">
        <v>137</v>
      </c>
      <c r="E34" s="282" t="s">
        <v>136</v>
      </c>
      <c r="F34" s="282" t="s">
        <v>78</v>
      </c>
      <c r="G34" s="282" t="s">
        <v>229</v>
      </c>
      <c r="H34" s="282" t="s">
        <v>19</v>
      </c>
      <c r="I34" s="282" t="s">
        <v>138</v>
      </c>
      <c r="J34" s="282" t="s">
        <v>144</v>
      </c>
      <c r="K34" s="53" t="s">
        <v>139</v>
      </c>
      <c r="L34" s="291">
        <v>45485</v>
      </c>
      <c r="M34" s="291">
        <v>46752</v>
      </c>
      <c r="N34" s="282">
        <v>970584</v>
      </c>
      <c r="O34" s="284" t="s">
        <v>474</v>
      </c>
      <c r="P34" s="284">
        <v>2024680010149</v>
      </c>
      <c r="Q34" s="337" t="s">
        <v>360</v>
      </c>
      <c r="R34" s="316">
        <v>8078600606.8699999</v>
      </c>
      <c r="S34" s="288">
        <v>1066218593.99</v>
      </c>
      <c r="T34" s="290"/>
      <c r="U34" s="290"/>
      <c r="V34" s="317">
        <f>SUM(S34:U38)</f>
        <v>1066218593.99</v>
      </c>
      <c r="W34" s="333" t="s">
        <v>1380</v>
      </c>
      <c r="X34" s="282" t="s">
        <v>1381</v>
      </c>
      <c r="Y34" s="335"/>
      <c r="Z34" s="291" t="s">
        <v>1382</v>
      </c>
      <c r="AA34" s="291" t="s">
        <v>1382</v>
      </c>
      <c r="AB34" s="296">
        <v>1</v>
      </c>
    </row>
    <row r="35" spans="1:28" s="15" customFormat="1" ht="38.25" hidden="1" x14ac:dyDescent="0.25">
      <c r="A35" s="53"/>
      <c r="B35" s="307"/>
      <c r="C35" s="307"/>
      <c r="D35" s="307"/>
      <c r="E35" s="307"/>
      <c r="F35" s="307"/>
      <c r="G35" s="307"/>
      <c r="H35" s="307"/>
      <c r="I35" s="307"/>
      <c r="J35" s="283"/>
      <c r="K35" s="53" t="s">
        <v>140</v>
      </c>
      <c r="L35" s="309"/>
      <c r="M35" s="309"/>
      <c r="N35" s="307"/>
      <c r="O35" s="310"/>
      <c r="P35" s="310"/>
      <c r="Q35" s="338"/>
      <c r="R35" s="303"/>
      <c r="S35" s="302"/>
      <c r="T35" s="302"/>
      <c r="U35" s="302"/>
      <c r="V35" s="303"/>
      <c r="W35" s="334"/>
      <c r="X35" s="307"/>
      <c r="Y35" s="336"/>
      <c r="Z35" s="309"/>
      <c r="AA35" s="309"/>
      <c r="AB35" s="296"/>
    </row>
    <row r="36" spans="1:28" s="15" customFormat="1" ht="51" hidden="1" x14ac:dyDescent="0.25">
      <c r="A36" s="53"/>
      <c r="B36" s="307"/>
      <c r="C36" s="307"/>
      <c r="D36" s="307"/>
      <c r="E36" s="307"/>
      <c r="F36" s="307"/>
      <c r="G36" s="307"/>
      <c r="H36" s="307"/>
      <c r="I36" s="307"/>
      <c r="J36" s="282" t="s">
        <v>145</v>
      </c>
      <c r="K36" s="53" t="s">
        <v>141</v>
      </c>
      <c r="L36" s="309"/>
      <c r="M36" s="309"/>
      <c r="N36" s="307"/>
      <c r="O36" s="310"/>
      <c r="P36" s="310"/>
      <c r="Q36" s="338"/>
      <c r="R36" s="303"/>
      <c r="S36" s="302"/>
      <c r="T36" s="302"/>
      <c r="U36" s="302"/>
      <c r="V36" s="303"/>
      <c r="W36" s="334"/>
      <c r="X36" s="307"/>
      <c r="Y36" s="336"/>
      <c r="Z36" s="309"/>
      <c r="AA36" s="309"/>
      <c r="AB36" s="296"/>
    </row>
    <row r="37" spans="1:28" s="15" customFormat="1" ht="38.25" hidden="1" x14ac:dyDescent="0.25">
      <c r="A37" s="53"/>
      <c r="B37" s="307"/>
      <c r="C37" s="307"/>
      <c r="D37" s="307"/>
      <c r="E37" s="307"/>
      <c r="F37" s="307"/>
      <c r="G37" s="307"/>
      <c r="H37" s="307"/>
      <c r="I37" s="307"/>
      <c r="J37" s="307"/>
      <c r="K37" s="53" t="s">
        <v>142</v>
      </c>
      <c r="L37" s="309"/>
      <c r="M37" s="309"/>
      <c r="N37" s="307"/>
      <c r="O37" s="310"/>
      <c r="P37" s="310"/>
      <c r="Q37" s="338"/>
      <c r="R37" s="303"/>
      <c r="S37" s="302"/>
      <c r="T37" s="302"/>
      <c r="U37" s="302"/>
      <c r="V37" s="303"/>
      <c r="W37" s="334"/>
      <c r="X37" s="307"/>
      <c r="Y37" s="336"/>
      <c r="Z37" s="309"/>
      <c r="AA37" s="309"/>
      <c r="AB37" s="296"/>
    </row>
    <row r="38" spans="1:28" s="15" customFormat="1" ht="102" hidden="1" x14ac:dyDescent="0.25">
      <c r="A38" s="53"/>
      <c r="B38" s="307"/>
      <c r="C38" s="283"/>
      <c r="D38" s="307"/>
      <c r="E38" s="283"/>
      <c r="F38" s="283"/>
      <c r="G38" s="307"/>
      <c r="H38" s="307"/>
      <c r="I38" s="307"/>
      <c r="J38" s="307"/>
      <c r="K38" s="56" t="s">
        <v>143</v>
      </c>
      <c r="L38" s="309"/>
      <c r="M38" s="309"/>
      <c r="N38" s="307"/>
      <c r="O38" s="285"/>
      <c r="P38" s="310"/>
      <c r="Q38" s="338"/>
      <c r="R38" s="303"/>
      <c r="S38" s="302"/>
      <c r="T38" s="302"/>
      <c r="U38" s="302"/>
      <c r="V38" s="303"/>
      <c r="W38" s="334"/>
      <c r="X38" s="283"/>
      <c r="Y38" s="336"/>
      <c r="Z38" s="309"/>
      <c r="AA38" s="309"/>
      <c r="AB38" s="296"/>
    </row>
    <row r="39" spans="1:28" s="15" customFormat="1" ht="65.099999999999994" hidden="1" customHeight="1" x14ac:dyDescent="0.25">
      <c r="A39" s="25"/>
      <c r="B39" s="296">
        <v>25</v>
      </c>
      <c r="C39" s="282" t="s">
        <v>72</v>
      </c>
      <c r="D39" s="282" t="s">
        <v>655</v>
      </c>
      <c r="E39" s="282" t="s">
        <v>152</v>
      </c>
      <c r="F39" s="282" t="s">
        <v>161</v>
      </c>
      <c r="G39" s="296" t="s">
        <v>46</v>
      </c>
      <c r="H39" s="296" t="s">
        <v>19</v>
      </c>
      <c r="I39" s="296" t="s">
        <v>146</v>
      </c>
      <c r="J39" s="296" t="s">
        <v>147</v>
      </c>
      <c r="K39" s="53" t="s">
        <v>148</v>
      </c>
      <c r="L39" s="300">
        <v>45485</v>
      </c>
      <c r="M39" s="300">
        <v>46752</v>
      </c>
      <c r="N39" s="296">
        <v>991291</v>
      </c>
      <c r="O39" s="284" t="s">
        <v>475</v>
      </c>
      <c r="P39" s="297">
        <v>2024680010070</v>
      </c>
      <c r="Q39" s="294" t="s">
        <v>1123</v>
      </c>
      <c r="R39" s="298">
        <v>1869488600</v>
      </c>
      <c r="S39" s="299">
        <v>500000000</v>
      </c>
      <c r="T39" s="290"/>
      <c r="U39" s="290"/>
      <c r="V39" s="301">
        <f>SUM(S39:U40)</f>
        <v>500000000</v>
      </c>
      <c r="W39" s="330" t="s">
        <v>611</v>
      </c>
      <c r="X39" s="282" t="s">
        <v>550</v>
      </c>
      <c r="Y39" s="329"/>
      <c r="Z39" s="300">
        <v>45485</v>
      </c>
      <c r="AA39" s="300">
        <v>45485</v>
      </c>
      <c r="AB39" s="297">
        <v>1</v>
      </c>
    </row>
    <row r="40" spans="1:28" s="15" customFormat="1" ht="63.75" hidden="1" x14ac:dyDescent="0.25">
      <c r="A40" s="25"/>
      <c r="B40" s="296"/>
      <c r="C40" s="283"/>
      <c r="D40" s="283"/>
      <c r="E40" s="283"/>
      <c r="F40" s="283"/>
      <c r="G40" s="296"/>
      <c r="H40" s="296"/>
      <c r="I40" s="296"/>
      <c r="J40" s="296"/>
      <c r="K40" s="53" t="s">
        <v>149</v>
      </c>
      <c r="L40" s="300"/>
      <c r="M40" s="300"/>
      <c r="N40" s="296"/>
      <c r="O40" s="285"/>
      <c r="P40" s="297"/>
      <c r="Q40" s="294"/>
      <c r="R40" s="298"/>
      <c r="S40" s="299"/>
      <c r="T40" s="289"/>
      <c r="U40" s="289"/>
      <c r="V40" s="301"/>
      <c r="W40" s="330"/>
      <c r="X40" s="283"/>
      <c r="Y40" s="329"/>
      <c r="Z40" s="300"/>
      <c r="AA40" s="300"/>
      <c r="AB40" s="297"/>
    </row>
    <row r="41" spans="1:28" s="43" customFormat="1" ht="65.099999999999994" hidden="1" customHeight="1" x14ac:dyDescent="0.25">
      <c r="A41" s="61"/>
      <c r="B41" s="311">
        <v>26</v>
      </c>
      <c r="C41" s="312" t="s">
        <v>208</v>
      </c>
      <c r="D41" s="61" t="s">
        <v>346</v>
      </c>
      <c r="E41" s="312" t="s">
        <v>656</v>
      </c>
      <c r="F41" s="312" t="s">
        <v>78</v>
      </c>
      <c r="G41" s="311" t="s">
        <v>46</v>
      </c>
      <c r="H41" s="311" t="s">
        <v>19</v>
      </c>
      <c r="I41" s="311" t="s">
        <v>386</v>
      </c>
      <c r="J41" s="311" t="s">
        <v>107</v>
      </c>
      <c r="K41" s="311" t="s">
        <v>150</v>
      </c>
      <c r="L41" s="321">
        <v>45485</v>
      </c>
      <c r="M41" s="321">
        <v>46752</v>
      </c>
      <c r="N41" s="311">
        <v>989759</v>
      </c>
      <c r="O41" s="322">
        <v>20240680010069</v>
      </c>
      <c r="P41" s="322">
        <v>2024680010069</v>
      </c>
      <c r="Q41" s="326" t="s">
        <v>364</v>
      </c>
      <c r="R41" s="323">
        <v>4423769123.8400002</v>
      </c>
      <c r="S41" s="324">
        <v>454016870</v>
      </c>
      <c r="T41" s="324"/>
      <c r="U41" s="324"/>
      <c r="V41" s="325">
        <f>SUM(S41:U42)</f>
        <v>454016870</v>
      </c>
      <c r="W41" s="331" t="s">
        <v>970</v>
      </c>
      <c r="X41" s="312" t="s">
        <v>969</v>
      </c>
      <c r="Y41" s="332"/>
      <c r="Z41" s="321">
        <v>45485</v>
      </c>
      <c r="AA41" s="321">
        <v>45485</v>
      </c>
      <c r="AB41" s="322">
        <v>1</v>
      </c>
    </row>
    <row r="42" spans="1:28" s="43" customFormat="1" ht="38.25" hidden="1" x14ac:dyDescent="0.25">
      <c r="A42" s="61"/>
      <c r="B42" s="311"/>
      <c r="C42" s="313"/>
      <c r="D42" s="61" t="s">
        <v>110</v>
      </c>
      <c r="E42" s="313"/>
      <c r="F42" s="313"/>
      <c r="G42" s="311"/>
      <c r="H42" s="311"/>
      <c r="I42" s="311"/>
      <c r="J42" s="311"/>
      <c r="K42" s="311"/>
      <c r="L42" s="321"/>
      <c r="M42" s="321"/>
      <c r="N42" s="311"/>
      <c r="O42" s="322"/>
      <c r="P42" s="322"/>
      <c r="Q42" s="326"/>
      <c r="R42" s="323"/>
      <c r="S42" s="324"/>
      <c r="T42" s="324"/>
      <c r="U42" s="324"/>
      <c r="V42" s="326"/>
      <c r="W42" s="331"/>
      <c r="X42" s="313"/>
      <c r="Y42" s="332"/>
      <c r="Z42" s="321"/>
      <c r="AA42" s="321"/>
      <c r="AB42" s="322"/>
    </row>
    <row r="43" spans="1:28" s="15" customFormat="1" ht="76.5" hidden="1" x14ac:dyDescent="0.25">
      <c r="A43" s="53"/>
      <c r="B43" s="53">
        <v>27</v>
      </c>
      <c r="C43" s="53" t="s">
        <v>208</v>
      </c>
      <c r="D43" s="53" t="s">
        <v>110</v>
      </c>
      <c r="E43" s="53" t="s">
        <v>151</v>
      </c>
      <c r="F43" s="53" t="s">
        <v>78</v>
      </c>
      <c r="G43" s="53" t="s">
        <v>46</v>
      </c>
      <c r="H43" s="53" t="s">
        <v>19</v>
      </c>
      <c r="I43" s="53" t="s">
        <v>387</v>
      </c>
      <c r="J43" s="53" t="s">
        <v>107</v>
      </c>
      <c r="K43" s="53" t="s">
        <v>153</v>
      </c>
      <c r="L43" s="63">
        <v>45485</v>
      </c>
      <c r="M43" s="63">
        <v>46752</v>
      </c>
      <c r="N43" s="53">
        <v>89746</v>
      </c>
      <c r="O43" s="52" t="s">
        <v>476</v>
      </c>
      <c r="P43" s="52">
        <v>2024680010061</v>
      </c>
      <c r="Q43" s="51" t="s">
        <v>364</v>
      </c>
      <c r="R43" s="49">
        <v>800000000</v>
      </c>
      <c r="S43" s="64">
        <v>500000000</v>
      </c>
      <c r="T43" s="64"/>
      <c r="U43" s="64"/>
      <c r="V43" s="50">
        <f>SUM(S43:U43)</f>
        <v>500000000</v>
      </c>
      <c r="W43" s="69" t="s">
        <v>612</v>
      </c>
      <c r="X43" s="53" t="s">
        <v>551</v>
      </c>
      <c r="Y43" s="68"/>
      <c r="Z43" s="63">
        <v>45485</v>
      </c>
      <c r="AA43" s="63">
        <v>45485</v>
      </c>
      <c r="AB43" s="52">
        <v>1</v>
      </c>
    </row>
    <row r="44" spans="1:28" s="15" customFormat="1" ht="63.75" hidden="1" x14ac:dyDescent="0.25">
      <c r="A44" s="53"/>
      <c r="B44" s="53">
        <v>28</v>
      </c>
      <c r="C44" s="53" t="s">
        <v>64</v>
      </c>
      <c r="D44" s="53" t="s">
        <v>70</v>
      </c>
      <c r="E44" s="53" t="s">
        <v>157</v>
      </c>
      <c r="F44" s="53" t="s">
        <v>45</v>
      </c>
      <c r="G44" s="53" t="s">
        <v>229</v>
      </c>
      <c r="H44" s="53" t="s">
        <v>19</v>
      </c>
      <c r="I44" s="53" t="s">
        <v>154</v>
      </c>
      <c r="J44" s="53" t="s">
        <v>96</v>
      </c>
      <c r="K44" s="53" t="s">
        <v>155</v>
      </c>
      <c r="L44" s="63">
        <v>45485</v>
      </c>
      <c r="M44" s="63">
        <v>46752</v>
      </c>
      <c r="N44" s="53">
        <v>980778</v>
      </c>
      <c r="O44" s="52" t="s">
        <v>477</v>
      </c>
      <c r="P44" s="52">
        <v>2024680010010</v>
      </c>
      <c r="Q44" s="49" t="s">
        <v>368</v>
      </c>
      <c r="R44" s="49">
        <v>6039976910.8900003</v>
      </c>
      <c r="S44" s="64">
        <v>147700000.00999999</v>
      </c>
      <c r="T44" s="64">
        <v>550394736</v>
      </c>
      <c r="U44" s="64"/>
      <c r="V44" s="50">
        <f>SUM(S44:U44)</f>
        <v>698094736.00999999</v>
      </c>
      <c r="W44" s="69" t="s">
        <v>1565</v>
      </c>
      <c r="X44" s="40" t="s">
        <v>1566</v>
      </c>
      <c r="Y44" s="68"/>
      <c r="Z44" s="63" t="s">
        <v>1567</v>
      </c>
      <c r="AA44" s="272" t="s">
        <v>1567</v>
      </c>
      <c r="AB44" s="52">
        <v>1</v>
      </c>
    </row>
    <row r="45" spans="1:28" s="15" customFormat="1" ht="51" hidden="1" x14ac:dyDescent="0.25">
      <c r="A45" s="53"/>
      <c r="B45" s="53">
        <v>29</v>
      </c>
      <c r="C45" s="53" t="s">
        <v>64</v>
      </c>
      <c r="D45" s="53" t="s">
        <v>70</v>
      </c>
      <c r="E45" s="53" t="s">
        <v>156</v>
      </c>
      <c r="F45" s="53" t="s">
        <v>45</v>
      </c>
      <c r="G45" s="53" t="s">
        <v>229</v>
      </c>
      <c r="H45" s="53" t="s">
        <v>19</v>
      </c>
      <c r="I45" s="53" t="s">
        <v>158</v>
      </c>
      <c r="J45" s="53" t="s">
        <v>51</v>
      </c>
      <c r="K45" s="53" t="s">
        <v>49</v>
      </c>
      <c r="L45" s="63">
        <v>45485</v>
      </c>
      <c r="M45" s="63">
        <v>46752</v>
      </c>
      <c r="N45" s="53">
        <v>972873</v>
      </c>
      <c r="O45" s="52" t="s">
        <v>478</v>
      </c>
      <c r="P45" s="52">
        <v>2024680010014</v>
      </c>
      <c r="Q45" s="49" t="s">
        <v>368</v>
      </c>
      <c r="R45" s="49">
        <v>21491862023</v>
      </c>
      <c r="S45" s="64"/>
      <c r="T45" s="64">
        <v>6195665149</v>
      </c>
      <c r="U45" s="64"/>
      <c r="V45" s="50">
        <f>SUM(S45:U45)</f>
        <v>6195665149</v>
      </c>
      <c r="W45" s="69" t="s">
        <v>1057</v>
      </c>
      <c r="X45" s="53" t="s">
        <v>1058</v>
      </c>
      <c r="Y45" s="68"/>
      <c r="Z45" s="63" t="s">
        <v>1059</v>
      </c>
      <c r="AA45" s="63" t="s">
        <v>1059</v>
      </c>
      <c r="AB45" s="52">
        <v>1</v>
      </c>
    </row>
    <row r="46" spans="1:28" s="15" customFormat="1" ht="51" hidden="1" x14ac:dyDescent="0.25">
      <c r="A46" s="53"/>
      <c r="B46" s="53">
        <v>30</v>
      </c>
      <c r="C46" s="53" t="s">
        <v>240</v>
      </c>
      <c r="D46" s="53" t="s">
        <v>179</v>
      </c>
      <c r="E46" s="53" t="s">
        <v>166</v>
      </c>
      <c r="F46" s="53" t="s">
        <v>78</v>
      </c>
      <c r="G46" s="53" t="s">
        <v>46</v>
      </c>
      <c r="H46" s="53" t="s">
        <v>19</v>
      </c>
      <c r="I46" s="53" t="s">
        <v>366</v>
      </c>
      <c r="J46" s="53" t="s">
        <v>160</v>
      </c>
      <c r="K46" s="53" t="s">
        <v>159</v>
      </c>
      <c r="L46" s="63">
        <v>45485</v>
      </c>
      <c r="M46" s="63">
        <v>46752</v>
      </c>
      <c r="N46" s="53">
        <v>982600</v>
      </c>
      <c r="O46" s="52" t="s">
        <v>479</v>
      </c>
      <c r="P46" s="52">
        <v>2024680010103</v>
      </c>
      <c r="Q46" s="51" t="s">
        <v>367</v>
      </c>
      <c r="R46" s="49">
        <v>2423294000</v>
      </c>
      <c r="S46" s="64">
        <v>944200000</v>
      </c>
      <c r="T46" s="64"/>
      <c r="U46" s="64"/>
      <c r="V46" s="50">
        <f t="shared" ref="V46:V48" si="2">SUM(S46:U46)</f>
        <v>944200000</v>
      </c>
      <c r="W46" s="69" t="s">
        <v>613</v>
      </c>
      <c r="X46" s="53" t="s">
        <v>552</v>
      </c>
      <c r="Y46" s="68"/>
      <c r="Z46" s="63">
        <v>45485</v>
      </c>
      <c r="AA46" s="63">
        <v>45485</v>
      </c>
      <c r="AB46" s="52">
        <v>1</v>
      </c>
    </row>
    <row r="47" spans="1:28" s="15" customFormat="1" ht="38.25" x14ac:dyDescent="0.25">
      <c r="A47" s="53"/>
      <c r="B47" s="53">
        <v>31</v>
      </c>
      <c r="C47" s="53" t="s">
        <v>72</v>
      </c>
      <c r="D47" s="53" t="s">
        <v>275</v>
      </c>
      <c r="E47" s="53" t="s">
        <v>165</v>
      </c>
      <c r="F47" s="53" t="s">
        <v>76</v>
      </c>
      <c r="G47" s="53" t="s">
        <v>87</v>
      </c>
      <c r="H47" s="53" t="s">
        <v>288</v>
      </c>
      <c r="I47" s="53" t="s">
        <v>388</v>
      </c>
      <c r="J47" s="53" t="s">
        <v>163</v>
      </c>
      <c r="K47" s="53" t="s">
        <v>162</v>
      </c>
      <c r="L47" s="63">
        <v>45489</v>
      </c>
      <c r="M47" s="63">
        <v>45657</v>
      </c>
      <c r="N47" s="53">
        <v>523024</v>
      </c>
      <c r="O47" s="52">
        <v>20220680010044</v>
      </c>
      <c r="P47" s="52" t="s">
        <v>164</v>
      </c>
      <c r="Q47" s="51" t="s">
        <v>361</v>
      </c>
      <c r="R47" s="49">
        <v>15630653752.99</v>
      </c>
      <c r="S47" s="64">
        <v>3062845518.4899998</v>
      </c>
      <c r="T47" s="64">
        <v>45805048</v>
      </c>
      <c r="U47" s="64"/>
      <c r="V47" s="50">
        <f t="shared" si="2"/>
        <v>3108650566.4899998</v>
      </c>
      <c r="W47" s="69" t="s">
        <v>614</v>
      </c>
      <c r="X47" s="53" t="s">
        <v>553</v>
      </c>
      <c r="Y47" s="68"/>
      <c r="Z47" s="63">
        <v>45489</v>
      </c>
      <c r="AA47" s="63">
        <v>45489</v>
      </c>
      <c r="AB47" s="52">
        <v>1</v>
      </c>
    </row>
    <row r="48" spans="1:28" s="15" customFormat="1" ht="51" hidden="1" x14ac:dyDescent="0.25">
      <c r="A48" s="53"/>
      <c r="B48" s="53">
        <v>32</v>
      </c>
      <c r="C48" s="53" t="s">
        <v>64</v>
      </c>
      <c r="D48" s="53" t="s">
        <v>347</v>
      </c>
      <c r="E48" s="53" t="s">
        <v>167</v>
      </c>
      <c r="F48" s="53" t="s">
        <v>63</v>
      </c>
      <c r="G48" s="53" t="s">
        <v>229</v>
      </c>
      <c r="H48" s="53" t="s">
        <v>19</v>
      </c>
      <c r="I48" s="53" t="s">
        <v>389</v>
      </c>
      <c r="J48" s="53" t="s">
        <v>169</v>
      </c>
      <c r="K48" s="53" t="s">
        <v>168</v>
      </c>
      <c r="L48" s="63">
        <v>45489</v>
      </c>
      <c r="M48" s="63" t="str">
        <f>IF(H48="NUEVO","31/12/2027","31/12/2024")</f>
        <v>31/12/2027</v>
      </c>
      <c r="N48" s="53">
        <v>1026730</v>
      </c>
      <c r="O48" s="52" t="s">
        <v>480</v>
      </c>
      <c r="P48" s="52">
        <v>2024680010190</v>
      </c>
      <c r="Q48" s="51" t="s">
        <v>359</v>
      </c>
      <c r="R48" s="49">
        <v>8726487430.6399994</v>
      </c>
      <c r="S48" s="64">
        <v>3671512616.6399999</v>
      </c>
      <c r="T48" s="64">
        <v>180050000</v>
      </c>
      <c r="U48" s="64"/>
      <c r="V48" s="50">
        <f t="shared" si="2"/>
        <v>3851562616.6399999</v>
      </c>
      <c r="W48" s="69" t="s">
        <v>1175</v>
      </c>
      <c r="X48" s="53" t="s">
        <v>1176</v>
      </c>
      <c r="Y48" s="68"/>
      <c r="Z48" s="63" t="s">
        <v>1177</v>
      </c>
      <c r="AA48" s="139" t="s">
        <v>1177</v>
      </c>
      <c r="AB48" s="52">
        <v>1</v>
      </c>
    </row>
    <row r="49" spans="1:28" s="15" customFormat="1" ht="51" hidden="1" x14ac:dyDescent="0.25">
      <c r="A49" s="53"/>
      <c r="B49" s="53">
        <v>33</v>
      </c>
      <c r="C49" s="53" t="s">
        <v>208</v>
      </c>
      <c r="D49" s="53" t="s">
        <v>172</v>
      </c>
      <c r="E49" s="53" t="s">
        <v>170</v>
      </c>
      <c r="F49" s="53" t="s">
        <v>171</v>
      </c>
      <c r="G49" s="53" t="s">
        <v>229</v>
      </c>
      <c r="H49" s="53" t="s">
        <v>19</v>
      </c>
      <c r="I49" s="53" t="s">
        <v>390</v>
      </c>
      <c r="J49" s="53" t="s">
        <v>107</v>
      </c>
      <c r="K49" s="53" t="s">
        <v>173</v>
      </c>
      <c r="L49" s="63">
        <v>45489</v>
      </c>
      <c r="M49" s="63" t="str">
        <f t="shared" ref="M49:M59" si="3">IF(H49="NUEVO","31/12/2027","31/12/2024")</f>
        <v>31/12/2027</v>
      </c>
      <c r="N49" s="53">
        <v>968152</v>
      </c>
      <c r="O49" s="52" t="s">
        <v>481</v>
      </c>
      <c r="P49" s="52">
        <v>2024680010009</v>
      </c>
      <c r="Q49" s="51" t="s">
        <v>365</v>
      </c>
      <c r="R49" s="49">
        <v>1571656615.6199999</v>
      </c>
      <c r="S49" s="64">
        <v>593340000</v>
      </c>
      <c r="T49" s="64"/>
      <c r="U49" s="64"/>
      <c r="V49" s="50">
        <f t="shared" ref="V49:V53" si="4">SUM(S49:U49)</f>
        <v>593340000</v>
      </c>
      <c r="W49" s="69" t="s">
        <v>1326</v>
      </c>
      <c r="X49" s="53" t="s">
        <v>554</v>
      </c>
      <c r="Y49" s="68"/>
      <c r="Z49" s="63" t="s">
        <v>1327</v>
      </c>
      <c r="AA49" s="209" t="s">
        <v>1327</v>
      </c>
      <c r="AB49" s="52">
        <v>1</v>
      </c>
    </row>
    <row r="50" spans="1:28" s="15" customFormat="1" ht="38.25" hidden="1" x14ac:dyDescent="0.25">
      <c r="A50" s="53"/>
      <c r="B50" s="53">
        <v>34</v>
      </c>
      <c r="C50" s="53" t="s">
        <v>64</v>
      </c>
      <c r="D50" s="53" t="s">
        <v>349</v>
      </c>
      <c r="E50" s="53" t="s">
        <v>174</v>
      </c>
      <c r="F50" s="53" t="s">
        <v>339</v>
      </c>
      <c r="G50" s="53" t="s">
        <v>845</v>
      </c>
      <c r="H50" s="53" t="s">
        <v>19</v>
      </c>
      <c r="I50" s="53" t="s">
        <v>391</v>
      </c>
      <c r="J50" s="53" t="s">
        <v>176</v>
      </c>
      <c r="K50" s="53" t="s">
        <v>175</v>
      </c>
      <c r="L50" s="63">
        <v>45489</v>
      </c>
      <c r="M50" s="63" t="str">
        <f t="shared" si="3"/>
        <v>31/12/2027</v>
      </c>
      <c r="N50" s="15">
        <v>980417</v>
      </c>
      <c r="O50" s="52" t="s">
        <v>482</v>
      </c>
      <c r="P50" s="52">
        <v>2024680010109</v>
      </c>
      <c r="Q50" s="51" t="s">
        <v>367</v>
      </c>
      <c r="R50" s="49">
        <v>3396132758.3499999</v>
      </c>
      <c r="S50" s="64">
        <v>869332758.35000002</v>
      </c>
      <c r="T50" s="64"/>
      <c r="U50" s="64"/>
      <c r="V50" s="50">
        <f t="shared" si="4"/>
        <v>869332758.35000002</v>
      </c>
      <c r="W50" s="69" t="s">
        <v>1579</v>
      </c>
      <c r="X50" s="53" t="s">
        <v>1580</v>
      </c>
      <c r="Y50" s="68"/>
      <c r="Z50" s="63" t="s">
        <v>1581</v>
      </c>
      <c r="AA50" s="272" t="s">
        <v>1581</v>
      </c>
      <c r="AB50" s="52">
        <v>1</v>
      </c>
    </row>
    <row r="51" spans="1:28" s="15" customFormat="1" ht="51" hidden="1" x14ac:dyDescent="0.25">
      <c r="A51" s="53"/>
      <c r="B51" s="53">
        <v>35</v>
      </c>
      <c r="C51" s="53" t="s">
        <v>240</v>
      </c>
      <c r="D51" s="53" t="s">
        <v>350</v>
      </c>
      <c r="E51" s="53" t="s">
        <v>289</v>
      </c>
      <c r="F51" s="53" t="s">
        <v>171</v>
      </c>
      <c r="G51" s="53" t="s">
        <v>46</v>
      </c>
      <c r="H51" s="53" t="s">
        <v>19</v>
      </c>
      <c r="I51" s="53" t="s">
        <v>392</v>
      </c>
      <c r="J51" s="53" t="s">
        <v>178</v>
      </c>
      <c r="K51" s="53" t="s">
        <v>177</v>
      </c>
      <c r="L51" s="63">
        <v>45490</v>
      </c>
      <c r="M51" s="63" t="str">
        <f t="shared" si="3"/>
        <v>31/12/2027</v>
      </c>
      <c r="N51" s="53">
        <v>84476</v>
      </c>
      <c r="O51" s="52" t="s">
        <v>483</v>
      </c>
      <c r="P51" s="52">
        <v>2024680010101</v>
      </c>
      <c r="Q51" s="51" t="s">
        <v>367</v>
      </c>
      <c r="R51" s="49">
        <v>585450000</v>
      </c>
      <c r="S51" s="64">
        <v>195000000</v>
      </c>
      <c r="T51" s="64"/>
      <c r="U51" s="64"/>
      <c r="V51" s="50">
        <f t="shared" si="4"/>
        <v>195000000</v>
      </c>
      <c r="W51" s="69" t="s">
        <v>615</v>
      </c>
      <c r="X51" s="53" t="s">
        <v>555</v>
      </c>
      <c r="Y51" s="68"/>
      <c r="Z51" s="63">
        <v>45490</v>
      </c>
      <c r="AA51" s="63">
        <v>45490</v>
      </c>
      <c r="AB51" s="52">
        <v>1</v>
      </c>
    </row>
    <row r="52" spans="1:28" s="15" customFormat="1" ht="51" hidden="1" x14ac:dyDescent="0.25">
      <c r="A52" s="53"/>
      <c r="B52" s="53">
        <v>36</v>
      </c>
      <c r="C52" s="53" t="s">
        <v>240</v>
      </c>
      <c r="D52" s="53" t="s">
        <v>179</v>
      </c>
      <c r="E52" s="53" t="s">
        <v>590</v>
      </c>
      <c r="F52" s="53" t="s">
        <v>78</v>
      </c>
      <c r="G52" s="53" t="s">
        <v>46</v>
      </c>
      <c r="H52" s="53" t="s">
        <v>19</v>
      </c>
      <c r="I52" s="53" t="s">
        <v>180</v>
      </c>
      <c r="J52" s="53" t="s">
        <v>160</v>
      </c>
      <c r="K52" s="53" t="s">
        <v>159</v>
      </c>
      <c r="L52" s="63">
        <v>45490</v>
      </c>
      <c r="M52" s="63" t="str">
        <f t="shared" si="3"/>
        <v>31/12/2027</v>
      </c>
      <c r="N52" s="53">
        <v>986417</v>
      </c>
      <c r="O52" s="52" t="s">
        <v>484</v>
      </c>
      <c r="P52" s="52">
        <v>2024680010078</v>
      </c>
      <c r="Q52" s="51" t="s">
        <v>367</v>
      </c>
      <c r="R52" s="49">
        <v>420000000</v>
      </c>
      <c r="S52" s="64">
        <v>420000000</v>
      </c>
      <c r="T52" s="64"/>
      <c r="U52" s="64"/>
      <c r="V52" s="50">
        <f t="shared" si="4"/>
        <v>420000000</v>
      </c>
      <c r="W52" s="69" t="s">
        <v>616</v>
      </c>
      <c r="X52" s="53" t="s">
        <v>556</v>
      </c>
      <c r="Y52" s="68"/>
      <c r="Z52" s="63">
        <v>45490</v>
      </c>
      <c r="AA52" s="63">
        <v>45490</v>
      </c>
      <c r="AB52" s="52">
        <v>1</v>
      </c>
    </row>
    <row r="53" spans="1:28" s="15" customFormat="1" ht="51" hidden="1" x14ac:dyDescent="0.25">
      <c r="A53" s="53"/>
      <c r="B53" s="53">
        <v>37</v>
      </c>
      <c r="C53" s="53" t="s">
        <v>208</v>
      </c>
      <c r="D53" s="53" t="s">
        <v>110</v>
      </c>
      <c r="E53" s="53" t="s">
        <v>290</v>
      </c>
      <c r="F53" s="53" t="s">
        <v>78</v>
      </c>
      <c r="G53" s="53" t="s">
        <v>229</v>
      </c>
      <c r="H53" s="53" t="s">
        <v>19</v>
      </c>
      <c r="I53" s="53" t="s">
        <v>393</v>
      </c>
      <c r="J53" s="53" t="s">
        <v>107</v>
      </c>
      <c r="K53" s="53" t="s">
        <v>181</v>
      </c>
      <c r="L53" s="63">
        <v>45490</v>
      </c>
      <c r="M53" s="63" t="str">
        <f t="shared" si="3"/>
        <v>31/12/2027</v>
      </c>
      <c r="N53" s="53">
        <v>978974</v>
      </c>
      <c r="O53" s="52" t="s">
        <v>485</v>
      </c>
      <c r="P53" s="52">
        <v>2024680010030</v>
      </c>
      <c r="Q53" s="58" t="s">
        <v>363</v>
      </c>
      <c r="R53" s="49">
        <v>3834427999.9899998</v>
      </c>
      <c r="S53" s="64">
        <v>623779999.99000001</v>
      </c>
      <c r="T53" s="64"/>
      <c r="U53" s="64"/>
      <c r="V53" s="50">
        <f t="shared" si="4"/>
        <v>623779999.99000001</v>
      </c>
      <c r="W53" s="69" t="s">
        <v>1207</v>
      </c>
      <c r="X53" s="53" t="s">
        <v>557</v>
      </c>
      <c r="Y53" s="68"/>
      <c r="Z53" s="63" t="s">
        <v>1208</v>
      </c>
      <c r="AA53" s="148" t="s">
        <v>1208</v>
      </c>
      <c r="AB53" s="52">
        <v>1</v>
      </c>
    </row>
    <row r="54" spans="1:28" s="15" customFormat="1" ht="51" hidden="1" x14ac:dyDescent="0.25">
      <c r="A54" s="53"/>
      <c r="B54" s="53">
        <v>38</v>
      </c>
      <c r="C54" s="53" t="s">
        <v>208</v>
      </c>
      <c r="D54" s="53" t="s">
        <v>110</v>
      </c>
      <c r="E54" s="53" t="s">
        <v>291</v>
      </c>
      <c r="F54" s="53" t="s">
        <v>78</v>
      </c>
      <c r="G54" s="53" t="s">
        <v>46</v>
      </c>
      <c r="H54" s="53" t="s">
        <v>19</v>
      </c>
      <c r="I54" s="53" t="s">
        <v>394</v>
      </c>
      <c r="J54" s="53" t="s">
        <v>182</v>
      </c>
      <c r="K54" s="53" t="s">
        <v>107</v>
      </c>
      <c r="L54" s="63">
        <v>45490</v>
      </c>
      <c r="M54" s="63" t="str">
        <f t="shared" si="3"/>
        <v>31/12/2027</v>
      </c>
      <c r="N54" s="53">
        <v>989040</v>
      </c>
      <c r="O54" s="52" t="s">
        <v>486</v>
      </c>
      <c r="P54" s="52">
        <v>2024680010095</v>
      </c>
      <c r="Q54" s="51" t="s">
        <v>364</v>
      </c>
      <c r="R54" s="49">
        <v>4641925900</v>
      </c>
      <c r="S54" s="64">
        <v>170000000</v>
      </c>
      <c r="T54" s="64"/>
      <c r="U54" s="64"/>
      <c r="V54" s="50">
        <f>SUM(S54:U54)</f>
        <v>170000000</v>
      </c>
      <c r="W54" s="69" t="s">
        <v>617</v>
      </c>
      <c r="X54" s="53" t="s">
        <v>558</v>
      </c>
      <c r="Y54" s="68"/>
      <c r="Z54" s="63">
        <v>45490</v>
      </c>
      <c r="AA54" s="63">
        <v>45490</v>
      </c>
      <c r="AB54" s="52">
        <v>1</v>
      </c>
    </row>
    <row r="55" spans="1:28" s="15" customFormat="1" ht="51" hidden="1" x14ac:dyDescent="0.25">
      <c r="A55" s="53"/>
      <c r="B55" s="53">
        <v>39</v>
      </c>
      <c r="C55" s="53" t="s">
        <v>240</v>
      </c>
      <c r="D55" s="53" t="s">
        <v>203</v>
      </c>
      <c r="E55" s="53" t="s">
        <v>292</v>
      </c>
      <c r="F55" s="53" t="s">
        <v>340</v>
      </c>
      <c r="G55" s="53" t="s">
        <v>229</v>
      </c>
      <c r="H55" s="53" t="s">
        <v>19</v>
      </c>
      <c r="I55" s="53" t="s">
        <v>395</v>
      </c>
      <c r="J55" s="53" t="s">
        <v>184</v>
      </c>
      <c r="K55" s="53" t="s">
        <v>183</v>
      </c>
      <c r="L55" s="63">
        <v>45490</v>
      </c>
      <c r="M55" s="63" t="str">
        <f t="shared" si="3"/>
        <v>31/12/2027</v>
      </c>
      <c r="N55" s="53">
        <v>1025167</v>
      </c>
      <c r="O55" s="52" t="s">
        <v>487</v>
      </c>
      <c r="P55" s="52">
        <v>2024680010189</v>
      </c>
      <c r="Q55" s="51" t="s">
        <v>361</v>
      </c>
      <c r="R55" s="49">
        <v>81406738427.110001</v>
      </c>
      <c r="S55" s="64">
        <v>17919939774.599998</v>
      </c>
      <c r="T55" s="64"/>
      <c r="U55" s="64"/>
      <c r="V55" s="50">
        <f>SUM(S55:U55)</f>
        <v>17919939774.599998</v>
      </c>
      <c r="W55" s="69" t="s">
        <v>1026</v>
      </c>
      <c r="X55" s="53" t="s">
        <v>1027</v>
      </c>
      <c r="Y55" s="68"/>
      <c r="Z55" s="63" t="s">
        <v>1028</v>
      </c>
      <c r="AA55" s="63" t="s">
        <v>1028</v>
      </c>
      <c r="AB55" s="52">
        <v>1</v>
      </c>
    </row>
    <row r="56" spans="1:28" s="15" customFormat="1" ht="76.5" hidden="1" x14ac:dyDescent="0.25">
      <c r="A56" s="53"/>
      <c r="B56" s="53">
        <v>40</v>
      </c>
      <c r="C56" s="53" t="s">
        <v>64</v>
      </c>
      <c r="D56" s="53" t="s">
        <v>121</v>
      </c>
      <c r="E56" s="53" t="s">
        <v>293</v>
      </c>
      <c r="F56" s="53" t="s">
        <v>117</v>
      </c>
      <c r="G56" s="53" t="s">
        <v>46</v>
      </c>
      <c r="H56" s="53" t="s">
        <v>19</v>
      </c>
      <c r="I56" s="53" t="s">
        <v>396</v>
      </c>
      <c r="J56" s="53" t="s">
        <v>119</v>
      </c>
      <c r="K56" s="53" t="s">
        <v>185</v>
      </c>
      <c r="L56" s="63">
        <v>45490</v>
      </c>
      <c r="M56" s="63" t="str">
        <f t="shared" si="3"/>
        <v>31/12/2027</v>
      </c>
      <c r="N56" s="53">
        <v>970442</v>
      </c>
      <c r="O56" s="52" t="s">
        <v>488</v>
      </c>
      <c r="P56" s="52">
        <v>2024680010118</v>
      </c>
      <c r="Q56" s="51" t="s">
        <v>358</v>
      </c>
      <c r="R56" s="49">
        <v>9503607738</v>
      </c>
      <c r="S56" s="64">
        <v>1650521843</v>
      </c>
      <c r="T56" s="64"/>
      <c r="U56" s="64"/>
      <c r="V56" s="50">
        <f>SUM(S56:U56)</f>
        <v>1650521843</v>
      </c>
      <c r="W56" s="69" t="s">
        <v>618</v>
      </c>
      <c r="X56" s="53" t="s">
        <v>559</v>
      </c>
      <c r="Y56" s="68"/>
      <c r="Z56" s="63">
        <v>45490</v>
      </c>
      <c r="AA56" s="63">
        <v>45490</v>
      </c>
      <c r="AB56" s="52">
        <v>1</v>
      </c>
    </row>
    <row r="57" spans="1:28" s="15" customFormat="1" ht="90.95" hidden="1" customHeight="1" x14ac:dyDescent="0.25">
      <c r="A57" s="53"/>
      <c r="B57" s="282">
        <v>41</v>
      </c>
      <c r="C57" s="282" t="s">
        <v>64</v>
      </c>
      <c r="D57" s="282" t="s">
        <v>121</v>
      </c>
      <c r="E57" s="282" t="s">
        <v>369</v>
      </c>
      <c r="F57" s="282" t="s">
        <v>117</v>
      </c>
      <c r="G57" s="282" t="s">
        <v>46</v>
      </c>
      <c r="H57" s="282" t="s">
        <v>19</v>
      </c>
      <c r="I57" s="53" t="s">
        <v>397</v>
      </c>
      <c r="J57" s="282" t="s">
        <v>119</v>
      </c>
      <c r="K57" s="282" t="s">
        <v>186</v>
      </c>
      <c r="L57" s="291">
        <v>45491</v>
      </c>
      <c r="M57" s="291" t="str">
        <f t="shared" si="3"/>
        <v>31/12/2027</v>
      </c>
      <c r="N57" s="282">
        <v>986725</v>
      </c>
      <c r="O57" s="284" t="s">
        <v>489</v>
      </c>
      <c r="P57" s="284">
        <v>2024680010121</v>
      </c>
      <c r="Q57" s="278" t="s">
        <v>358</v>
      </c>
      <c r="R57" s="286">
        <v>18968899745.439999</v>
      </c>
      <c r="S57" s="290">
        <v>5056391960.79</v>
      </c>
      <c r="T57" s="290"/>
      <c r="U57" s="290"/>
      <c r="V57" s="327">
        <f>SUM(S57:U58)</f>
        <v>5056391960.79</v>
      </c>
      <c r="W57" s="333" t="s">
        <v>1463</v>
      </c>
      <c r="X57" s="282" t="s">
        <v>1464</v>
      </c>
      <c r="Y57" s="278"/>
      <c r="Z57" s="291">
        <v>45491</v>
      </c>
      <c r="AA57" s="291">
        <v>45491</v>
      </c>
      <c r="AB57" s="297">
        <v>1</v>
      </c>
    </row>
    <row r="58" spans="1:28" s="15" customFormat="1" ht="38.25" hidden="1" x14ac:dyDescent="0.25">
      <c r="A58" s="53"/>
      <c r="B58" s="283"/>
      <c r="C58" s="283"/>
      <c r="D58" s="283"/>
      <c r="E58" s="283"/>
      <c r="F58" s="283"/>
      <c r="G58" s="283"/>
      <c r="H58" s="283"/>
      <c r="I58" s="53" t="s">
        <v>398</v>
      </c>
      <c r="J58" s="283"/>
      <c r="K58" s="283"/>
      <c r="L58" s="292"/>
      <c r="M58" s="292"/>
      <c r="N58" s="283"/>
      <c r="O58" s="285"/>
      <c r="P58" s="285"/>
      <c r="Q58" s="279"/>
      <c r="R58" s="287"/>
      <c r="S58" s="289"/>
      <c r="T58" s="289"/>
      <c r="U58" s="289"/>
      <c r="V58" s="328"/>
      <c r="W58" s="339"/>
      <c r="X58" s="283"/>
      <c r="Y58" s="279"/>
      <c r="Z58" s="292"/>
      <c r="AA58" s="292"/>
      <c r="AB58" s="297"/>
    </row>
    <row r="59" spans="1:28" s="15" customFormat="1" ht="63.75" hidden="1" x14ac:dyDescent="0.25">
      <c r="A59" s="53"/>
      <c r="B59" s="53">
        <v>42</v>
      </c>
      <c r="C59" s="53" t="s">
        <v>240</v>
      </c>
      <c r="D59" s="53" t="s">
        <v>187</v>
      </c>
      <c r="E59" s="53" t="s">
        <v>294</v>
      </c>
      <c r="F59" s="53" t="s">
        <v>171</v>
      </c>
      <c r="G59" s="53" t="s">
        <v>46</v>
      </c>
      <c r="H59" s="53" t="s">
        <v>19</v>
      </c>
      <c r="I59" s="53" t="s">
        <v>399</v>
      </c>
      <c r="J59" s="53" t="s">
        <v>189</v>
      </c>
      <c r="K59" s="53" t="s">
        <v>188</v>
      </c>
      <c r="L59" s="63">
        <v>45491</v>
      </c>
      <c r="M59" s="63" t="str">
        <f t="shared" si="3"/>
        <v>31/12/2027</v>
      </c>
      <c r="N59" s="53">
        <v>984295</v>
      </c>
      <c r="O59" s="52" t="s">
        <v>490</v>
      </c>
      <c r="P59" s="52">
        <v>2024680010102</v>
      </c>
      <c r="Q59" s="51" t="s">
        <v>367</v>
      </c>
      <c r="R59" s="49">
        <v>426055750</v>
      </c>
      <c r="S59" s="64">
        <v>250000000</v>
      </c>
      <c r="T59" s="64"/>
      <c r="U59" s="64"/>
      <c r="V59" s="50">
        <f>SUM(S59:U59)</f>
        <v>250000000</v>
      </c>
      <c r="W59" s="69" t="s">
        <v>619</v>
      </c>
      <c r="X59" s="53" t="s">
        <v>560</v>
      </c>
      <c r="Y59" s="68"/>
      <c r="Z59" s="63">
        <v>45491</v>
      </c>
      <c r="AA59" s="63">
        <v>45491</v>
      </c>
      <c r="AB59" s="52">
        <v>1</v>
      </c>
    </row>
    <row r="60" spans="1:28" s="15" customFormat="1" ht="102" hidden="1" x14ac:dyDescent="0.25">
      <c r="A60" s="53"/>
      <c r="B60" s="282">
        <v>43</v>
      </c>
      <c r="C60" s="282" t="s">
        <v>64</v>
      </c>
      <c r="D60" s="282" t="s">
        <v>190</v>
      </c>
      <c r="E60" s="282" t="s">
        <v>295</v>
      </c>
      <c r="F60" s="282" t="s">
        <v>45</v>
      </c>
      <c r="G60" s="282" t="s">
        <v>229</v>
      </c>
      <c r="H60" s="282" t="s">
        <v>19</v>
      </c>
      <c r="I60" s="53" t="s">
        <v>400</v>
      </c>
      <c r="J60" s="53" t="s">
        <v>193</v>
      </c>
      <c r="K60" s="53" t="s">
        <v>191</v>
      </c>
      <c r="L60" s="291">
        <v>45491</v>
      </c>
      <c r="M60" s="291" t="str">
        <f t="shared" ref="M60:M103" si="5">IF(H60="NUEVO","31/12/2027","31/12/2024")</f>
        <v>31/12/2027</v>
      </c>
      <c r="N60" s="282">
        <v>982460</v>
      </c>
      <c r="O60" s="284" t="s">
        <v>491</v>
      </c>
      <c r="P60" s="284">
        <v>2024680010064</v>
      </c>
      <c r="Q60" s="278" t="s">
        <v>368</v>
      </c>
      <c r="R60" s="286">
        <v>32109315181.509998</v>
      </c>
      <c r="S60" s="290">
        <v>5417897916.5799999</v>
      </c>
      <c r="T60" s="290"/>
      <c r="U60" s="290"/>
      <c r="V60" s="327">
        <f>SUM(S60:U62)</f>
        <v>5417897916.5799999</v>
      </c>
      <c r="W60" s="333" t="s">
        <v>1550</v>
      </c>
      <c r="X60" s="282" t="s">
        <v>1551</v>
      </c>
      <c r="Y60" s="354" t="s">
        <v>898</v>
      </c>
      <c r="Z60" s="291" t="s">
        <v>1552</v>
      </c>
      <c r="AA60" s="291" t="s">
        <v>1552</v>
      </c>
      <c r="AB60" s="297">
        <v>1</v>
      </c>
    </row>
    <row r="61" spans="1:28" s="15" customFormat="1" ht="76.5" hidden="1" customHeight="1" x14ac:dyDescent="0.25">
      <c r="A61" s="53"/>
      <c r="B61" s="307"/>
      <c r="C61" s="307"/>
      <c r="D61" s="307"/>
      <c r="E61" s="307"/>
      <c r="F61" s="307"/>
      <c r="G61" s="307"/>
      <c r="H61" s="307"/>
      <c r="I61" s="53" t="s">
        <v>401</v>
      </c>
      <c r="J61" s="282" t="s">
        <v>193</v>
      </c>
      <c r="K61" s="282" t="s">
        <v>192</v>
      </c>
      <c r="L61" s="309"/>
      <c r="M61" s="309"/>
      <c r="N61" s="307"/>
      <c r="O61" s="310"/>
      <c r="P61" s="310"/>
      <c r="Q61" s="308"/>
      <c r="R61" s="303"/>
      <c r="S61" s="302"/>
      <c r="T61" s="302"/>
      <c r="U61" s="302"/>
      <c r="V61" s="340"/>
      <c r="W61" s="334"/>
      <c r="X61" s="307"/>
      <c r="Y61" s="359"/>
      <c r="Z61" s="309"/>
      <c r="AA61" s="309"/>
      <c r="AB61" s="297"/>
    </row>
    <row r="62" spans="1:28" s="15" customFormat="1" ht="38.25" hidden="1" x14ac:dyDescent="0.25">
      <c r="A62" s="53"/>
      <c r="B62" s="283"/>
      <c r="C62" s="283"/>
      <c r="D62" s="283"/>
      <c r="E62" s="283"/>
      <c r="F62" s="283"/>
      <c r="G62" s="283"/>
      <c r="H62" s="283"/>
      <c r="I62" s="53" t="s">
        <v>402</v>
      </c>
      <c r="J62" s="283"/>
      <c r="K62" s="283"/>
      <c r="L62" s="292"/>
      <c r="M62" s="292"/>
      <c r="N62" s="283"/>
      <c r="O62" s="285"/>
      <c r="P62" s="285"/>
      <c r="Q62" s="279"/>
      <c r="R62" s="287"/>
      <c r="S62" s="289"/>
      <c r="T62" s="289"/>
      <c r="U62" s="289"/>
      <c r="V62" s="328"/>
      <c r="W62" s="339"/>
      <c r="X62" s="283"/>
      <c r="Y62" s="355"/>
      <c r="Z62" s="292"/>
      <c r="AA62" s="292"/>
      <c r="AB62" s="297"/>
    </row>
    <row r="63" spans="1:28" s="15" customFormat="1" ht="63.75" hidden="1" x14ac:dyDescent="0.25">
      <c r="A63" s="53"/>
      <c r="B63" s="53">
        <v>44</v>
      </c>
      <c r="C63" s="56" t="s">
        <v>64</v>
      </c>
      <c r="D63" s="53" t="s">
        <v>70</v>
      </c>
      <c r="E63" s="53" t="s">
        <v>296</v>
      </c>
      <c r="F63" s="53" t="s">
        <v>45</v>
      </c>
      <c r="G63" s="53" t="s">
        <v>46</v>
      </c>
      <c r="H63" s="53" t="s">
        <v>19</v>
      </c>
      <c r="I63" s="53" t="s">
        <v>194</v>
      </c>
      <c r="J63" s="53" t="s">
        <v>196</v>
      </c>
      <c r="K63" s="53" t="s">
        <v>195</v>
      </c>
      <c r="L63" s="63">
        <v>45491</v>
      </c>
      <c r="M63" s="63" t="str">
        <f t="shared" si="5"/>
        <v>31/12/2027</v>
      </c>
      <c r="N63" s="53">
        <v>981507</v>
      </c>
      <c r="O63" s="52" t="s">
        <v>492</v>
      </c>
      <c r="P63" s="52">
        <v>2024680010092</v>
      </c>
      <c r="Q63" s="51" t="s">
        <v>368</v>
      </c>
      <c r="R63" s="49">
        <v>1907579762</v>
      </c>
      <c r="S63" s="64">
        <v>1247923350</v>
      </c>
      <c r="T63" s="64"/>
      <c r="U63" s="64"/>
      <c r="V63" s="50">
        <f t="shared" ref="V63:V72" si="6">SUM(S63:U63)</f>
        <v>1247923350</v>
      </c>
      <c r="W63" s="70" t="s">
        <v>1544</v>
      </c>
      <c r="X63" s="53" t="s">
        <v>1545</v>
      </c>
      <c r="Y63" s="71"/>
      <c r="Z63" s="63" t="s">
        <v>1546</v>
      </c>
      <c r="AA63" s="272" t="s">
        <v>1546</v>
      </c>
      <c r="AB63" s="52">
        <v>1</v>
      </c>
    </row>
    <row r="64" spans="1:28" s="15" customFormat="1" ht="38.25" hidden="1" x14ac:dyDescent="0.25">
      <c r="A64" s="53"/>
      <c r="B64" s="53">
        <v>45</v>
      </c>
      <c r="C64" s="53" t="s">
        <v>287</v>
      </c>
      <c r="D64" s="53" t="s">
        <v>179</v>
      </c>
      <c r="E64" s="53" t="s">
        <v>297</v>
      </c>
      <c r="F64" s="53" t="s">
        <v>78</v>
      </c>
      <c r="G64" s="53" t="s">
        <v>229</v>
      </c>
      <c r="H64" s="53" t="s">
        <v>19</v>
      </c>
      <c r="I64" s="53" t="s">
        <v>197</v>
      </c>
      <c r="J64" s="53" t="s">
        <v>199</v>
      </c>
      <c r="K64" s="53" t="s">
        <v>198</v>
      </c>
      <c r="L64" s="63">
        <v>45491</v>
      </c>
      <c r="M64" s="63" t="str">
        <f t="shared" si="5"/>
        <v>31/12/2027</v>
      </c>
      <c r="N64" s="53">
        <v>989830</v>
      </c>
      <c r="O64" s="52" t="s">
        <v>493</v>
      </c>
      <c r="P64" s="52">
        <v>2024680010165</v>
      </c>
      <c r="Q64" s="51" t="s">
        <v>359</v>
      </c>
      <c r="R64" s="49">
        <v>8283899256.8500004</v>
      </c>
      <c r="S64" s="64">
        <v>722587010</v>
      </c>
      <c r="T64" s="64"/>
      <c r="U64" s="64"/>
      <c r="V64" s="50">
        <f t="shared" si="6"/>
        <v>722587010</v>
      </c>
      <c r="W64" s="69" t="s">
        <v>1136</v>
      </c>
      <c r="X64" s="53" t="s">
        <v>1137</v>
      </c>
      <c r="Y64" s="68"/>
      <c r="Z64" s="63" t="s">
        <v>1138</v>
      </c>
      <c r="AA64" s="115" t="s">
        <v>1138</v>
      </c>
      <c r="AB64" s="52">
        <v>1</v>
      </c>
    </row>
    <row r="65" spans="1:28" s="15" customFormat="1" ht="61.5" hidden="1" customHeight="1" x14ac:dyDescent="0.25">
      <c r="A65" s="53"/>
      <c r="B65" s="53">
        <v>46</v>
      </c>
      <c r="C65" s="53" t="s">
        <v>64</v>
      </c>
      <c r="D65" s="53" t="s">
        <v>200</v>
      </c>
      <c r="E65" s="53" t="s">
        <v>298</v>
      </c>
      <c r="F65" s="53" t="s">
        <v>63</v>
      </c>
      <c r="G65" s="53" t="s">
        <v>229</v>
      </c>
      <c r="H65" s="53" t="s">
        <v>19</v>
      </c>
      <c r="I65" s="53" t="s">
        <v>403</v>
      </c>
      <c r="J65" s="53" t="s">
        <v>202</v>
      </c>
      <c r="K65" s="53" t="s">
        <v>201</v>
      </c>
      <c r="L65" s="63">
        <v>45491</v>
      </c>
      <c r="M65" s="63" t="str">
        <f t="shared" si="5"/>
        <v>31/12/2027</v>
      </c>
      <c r="N65" s="53">
        <v>980374</v>
      </c>
      <c r="O65" s="52" t="s">
        <v>494</v>
      </c>
      <c r="P65" s="52">
        <v>2024680010019</v>
      </c>
      <c r="Q65" s="51" t="s">
        <v>359</v>
      </c>
      <c r="R65" s="49">
        <v>5054118429.79</v>
      </c>
      <c r="S65" s="64"/>
      <c r="T65" s="64">
        <v>1530118429.79</v>
      </c>
      <c r="U65" s="64"/>
      <c r="V65" s="50">
        <f t="shared" si="6"/>
        <v>1530118429.79</v>
      </c>
      <c r="W65" s="69" t="s">
        <v>1275</v>
      </c>
      <c r="X65" s="53" t="s">
        <v>1276</v>
      </c>
      <c r="Y65" s="68"/>
      <c r="Z65" s="63" t="s">
        <v>1277</v>
      </c>
      <c r="AA65" s="189" t="s">
        <v>1277</v>
      </c>
      <c r="AB65" s="52">
        <v>1</v>
      </c>
    </row>
    <row r="66" spans="1:28" s="15" customFormat="1" ht="51" hidden="1" x14ac:dyDescent="0.25">
      <c r="A66" s="53"/>
      <c r="B66" s="53">
        <v>47</v>
      </c>
      <c r="C66" s="53" t="s">
        <v>240</v>
      </c>
      <c r="D66" s="53" t="s">
        <v>203</v>
      </c>
      <c r="E66" s="53" t="s">
        <v>299</v>
      </c>
      <c r="F66" s="53" t="s">
        <v>340</v>
      </c>
      <c r="G66" s="53" t="s">
        <v>46</v>
      </c>
      <c r="H66" s="53" t="s">
        <v>19</v>
      </c>
      <c r="I66" s="53" t="s">
        <v>404</v>
      </c>
      <c r="J66" s="53" t="s">
        <v>184</v>
      </c>
      <c r="K66" s="53" t="s">
        <v>183</v>
      </c>
      <c r="L66" s="63">
        <v>45490</v>
      </c>
      <c r="M66" s="63" t="str">
        <f t="shared" si="5"/>
        <v>31/12/2027</v>
      </c>
      <c r="N66" s="53">
        <v>1025968</v>
      </c>
      <c r="O66" s="52" t="s">
        <v>495</v>
      </c>
      <c r="P66" s="52">
        <v>2024680010192</v>
      </c>
      <c r="Q66" s="51" t="s">
        <v>361</v>
      </c>
      <c r="R66" s="49">
        <v>76321596723</v>
      </c>
      <c r="S66" s="64">
        <v>13014968522.17</v>
      </c>
      <c r="T66" s="64"/>
      <c r="U66" s="64"/>
      <c r="V66" s="50">
        <f t="shared" si="6"/>
        <v>13014968522.17</v>
      </c>
      <c r="W66" s="69" t="s">
        <v>620</v>
      </c>
      <c r="X66" s="53" t="s">
        <v>561</v>
      </c>
      <c r="Y66" s="68"/>
      <c r="Z66" s="63">
        <v>45490</v>
      </c>
      <c r="AA66" s="63">
        <v>45490</v>
      </c>
      <c r="AB66" s="52">
        <v>1</v>
      </c>
    </row>
    <row r="67" spans="1:28" s="15" customFormat="1" ht="51" hidden="1" x14ac:dyDescent="0.25">
      <c r="A67" s="53"/>
      <c r="B67" s="53">
        <v>48</v>
      </c>
      <c r="C67" s="53" t="s">
        <v>240</v>
      </c>
      <c r="D67" s="53" t="s">
        <v>204</v>
      </c>
      <c r="E67" s="53" t="s">
        <v>300</v>
      </c>
      <c r="F67" s="53" t="s">
        <v>340</v>
      </c>
      <c r="G67" s="53" t="s">
        <v>46</v>
      </c>
      <c r="H67" s="53" t="s">
        <v>19</v>
      </c>
      <c r="I67" s="53" t="s">
        <v>405</v>
      </c>
      <c r="J67" s="53" t="s">
        <v>206</v>
      </c>
      <c r="K67" s="53" t="s">
        <v>205</v>
      </c>
      <c r="L67" s="63">
        <v>45492</v>
      </c>
      <c r="M67" s="63" t="str">
        <f t="shared" si="5"/>
        <v>31/12/2027</v>
      </c>
      <c r="N67" s="53">
        <v>986563</v>
      </c>
      <c r="O67" s="52" t="s">
        <v>496</v>
      </c>
      <c r="P67" s="52">
        <v>2024680010138</v>
      </c>
      <c r="Q67" s="51" t="s">
        <v>367</v>
      </c>
      <c r="R67" s="49">
        <v>365775863</v>
      </c>
      <c r="S67" s="64">
        <v>41000000</v>
      </c>
      <c r="T67" s="64"/>
      <c r="U67" s="64"/>
      <c r="V67" s="50">
        <f t="shared" si="6"/>
        <v>41000000</v>
      </c>
      <c r="W67" s="69" t="s">
        <v>621</v>
      </c>
      <c r="X67" s="53" t="s">
        <v>562</v>
      </c>
      <c r="Y67" s="68"/>
      <c r="Z67" s="63">
        <v>45492</v>
      </c>
      <c r="AA67" s="63">
        <v>45492</v>
      </c>
      <c r="AB67" s="52">
        <v>1</v>
      </c>
    </row>
    <row r="68" spans="1:28" s="15" customFormat="1" ht="63.75" hidden="1" x14ac:dyDescent="0.25">
      <c r="A68" s="53"/>
      <c r="B68" s="53">
        <v>49</v>
      </c>
      <c r="C68" s="53" t="s">
        <v>64</v>
      </c>
      <c r="D68" s="53" t="s">
        <v>70</v>
      </c>
      <c r="E68" s="53" t="s">
        <v>301</v>
      </c>
      <c r="F68" s="53" t="s">
        <v>45</v>
      </c>
      <c r="G68" s="53" t="s">
        <v>46</v>
      </c>
      <c r="H68" s="53" t="s">
        <v>19</v>
      </c>
      <c r="I68" s="53" t="s">
        <v>406</v>
      </c>
      <c r="J68" s="53" t="s">
        <v>207</v>
      </c>
      <c r="K68" s="53" t="s">
        <v>207</v>
      </c>
      <c r="L68" s="63">
        <v>45492</v>
      </c>
      <c r="M68" s="63" t="str">
        <f t="shared" si="5"/>
        <v>31/12/2027</v>
      </c>
      <c r="N68" s="53">
        <v>984306</v>
      </c>
      <c r="O68" s="52" t="s">
        <v>497</v>
      </c>
      <c r="P68" s="52">
        <v>2024680010088</v>
      </c>
      <c r="Q68" s="51" t="s">
        <v>368</v>
      </c>
      <c r="R68" s="49">
        <v>3108395774</v>
      </c>
      <c r="S68" s="64">
        <v>883407804</v>
      </c>
      <c r="T68" s="64"/>
      <c r="U68" s="64"/>
      <c r="V68" s="50">
        <f t="shared" si="6"/>
        <v>883407804</v>
      </c>
      <c r="W68" s="69" t="s">
        <v>622</v>
      </c>
      <c r="X68" s="53" t="s">
        <v>563</v>
      </c>
      <c r="Y68" s="68"/>
      <c r="Z68" s="63">
        <v>45492</v>
      </c>
      <c r="AA68" s="63">
        <v>45492</v>
      </c>
      <c r="AB68" s="52">
        <v>1</v>
      </c>
    </row>
    <row r="69" spans="1:28" s="15" customFormat="1" ht="76.5" hidden="1" x14ac:dyDescent="0.25">
      <c r="A69" s="53"/>
      <c r="B69" s="53">
        <v>50</v>
      </c>
      <c r="C69" s="53" t="s">
        <v>208</v>
      </c>
      <c r="D69" s="53" t="s">
        <v>209</v>
      </c>
      <c r="E69" s="53" t="s">
        <v>302</v>
      </c>
      <c r="F69" s="53" t="s">
        <v>370</v>
      </c>
      <c r="G69" s="53" t="s">
        <v>46</v>
      </c>
      <c r="H69" s="53" t="s">
        <v>19</v>
      </c>
      <c r="I69" s="53" t="s">
        <v>407</v>
      </c>
      <c r="J69" s="53" t="s">
        <v>107</v>
      </c>
      <c r="K69" s="53" t="s">
        <v>210</v>
      </c>
      <c r="L69" s="63">
        <v>45492</v>
      </c>
      <c r="M69" s="63" t="str">
        <f t="shared" si="5"/>
        <v>31/12/2027</v>
      </c>
      <c r="N69" s="53">
        <v>978196</v>
      </c>
      <c r="O69" s="52" t="s">
        <v>498</v>
      </c>
      <c r="P69" s="52">
        <v>2024680010015</v>
      </c>
      <c r="Q69" s="51" t="s">
        <v>365</v>
      </c>
      <c r="R69" s="49">
        <v>750214949.66999996</v>
      </c>
      <c r="S69" s="64">
        <v>270783333.32999998</v>
      </c>
      <c r="T69" s="64"/>
      <c r="U69" s="64"/>
      <c r="V69" s="50">
        <f t="shared" si="6"/>
        <v>270783333.32999998</v>
      </c>
      <c r="W69" s="69" t="s">
        <v>1430</v>
      </c>
      <c r="X69" s="53" t="s">
        <v>564</v>
      </c>
      <c r="Y69" s="68"/>
      <c r="Z69" s="63" t="s">
        <v>1431</v>
      </c>
      <c r="AA69" s="237" t="s">
        <v>1431</v>
      </c>
      <c r="AB69" s="52">
        <v>1</v>
      </c>
    </row>
    <row r="70" spans="1:28" s="15" customFormat="1" ht="38.25" hidden="1" x14ac:dyDescent="0.25">
      <c r="A70" s="53"/>
      <c r="B70" s="53">
        <v>51</v>
      </c>
      <c r="C70" s="53" t="s">
        <v>240</v>
      </c>
      <c r="D70" s="53" t="s">
        <v>350</v>
      </c>
      <c r="E70" s="53" t="s">
        <v>303</v>
      </c>
      <c r="F70" s="53" t="s">
        <v>171</v>
      </c>
      <c r="G70" s="53" t="s">
        <v>46</v>
      </c>
      <c r="H70" s="53" t="s">
        <v>19</v>
      </c>
      <c r="I70" s="53" t="s">
        <v>211</v>
      </c>
      <c r="J70" s="53" t="s">
        <v>178</v>
      </c>
      <c r="K70" s="53" t="s">
        <v>177</v>
      </c>
      <c r="L70" s="63">
        <v>45495</v>
      </c>
      <c r="M70" s="63" t="str">
        <f t="shared" si="5"/>
        <v>31/12/2027</v>
      </c>
      <c r="N70" s="53">
        <v>867177</v>
      </c>
      <c r="O70" s="52" t="s">
        <v>499</v>
      </c>
      <c r="P70" s="52">
        <v>2024680010001</v>
      </c>
      <c r="Q70" s="51" t="s">
        <v>367</v>
      </c>
      <c r="R70" s="49">
        <v>5569200000</v>
      </c>
      <c r="S70" s="64">
        <v>1200000000</v>
      </c>
      <c r="T70" s="64"/>
      <c r="U70" s="64"/>
      <c r="V70" s="50">
        <f t="shared" si="6"/>
        <v>1200000000</v>
      </c>
      <c r="W70" s="69" t="s">
        <v>623</v>
      </c>
      <c r="X70" s="53" t="s">
        <v>565</v>
      </c>
      <c r="Y70" s="68"/>
      <c r="Z70" s="63">
        <v>45495</v>
      </c>
      <c r="AA70" s="63">
        <v>45495</v>
      </c>
      <c r="AB70" s="52">
        <v>1</v>
      </c>
    </row>
    <row r="71" spans="1:28" s="15" customFormat="1" ht="51" hidden="1" x14ac:dyDescent="0.25">
      <c r="A71" s="53"/>
      <c r="B71" s="53">
        <v>52</v>
      </c>
      <c r="C71" s="53" t="s">
        <v>208</v>
      </c>
      <c r="D71" s="53" t="s">
        <v>137</v>
      </c>
      <c r="E71" s="53" t="s">
        <v>304</v>
      </c>
      <c r="F71" s="53" t="s">
        <v>78</v>
      </c>
      <c r="G71" s="53" t="s">
        <v>229</v>
      </c>
      <c r="H71" s="53" t="s">
        <v>19</v>
      </c>
      <c r="I71" s="53" t="s">
        <v>408</v>
      </c>
      <c r="J71" s="53" t="s">
        <v>107</v>
      </c>
      <c r="K71" s="53" t="s">
        <v>212</v>
      </c>
      <c r="L71" s="63">
        <v>45495</v>
      </c>
      <c r="M71" s="63" t="str">
        <f t="shared" si="5"/>
        <v>31/12/2027</v>
      </c>
      <c r="N71" s="53">
        <v>980483</v>
      </c>
      <c r="O71" s="52" t="s">
        <v>500</v>
      </c>
      <c r="P71" s="52">
        <v>2024680010026</v>
      </c>
      <c r="Q71" s="58" t="s">
        <v>363</v>
      </c>
      <c r="R71" s="49">
        <v>969700000</v>
      </c>
      <c r="S71" s="64">
        <v>151200000</v>
      </c>
      <c r="T71" s="64"/>
      <c r="U71" s="64"/>
      <c r="V71" s="50">
        <f t="shared" si="6"/>
        <v>151200000</v>
      </c>
      <c r="W71" s="69" t="s">
        <v>1231</v>
      </c>
      <c r="X71" s="53" t="s">
        <v>566</v>
      </c>
      <c r="Y71" s="68"/>
      <c r="Z71" s="63" t="s">
        <v>1232</v>
      </c>
      <c r="AA71" s="176" t="s">
        <v>1232</v>
      </c>
      <c r="AB71" s="52">
        <v>1</v>
      </c>
    </row>
    <row r="72" spans="1:28" s="15" customFormat="1" ht="38.25" hidden="1" x14ac:dyDescent="0.25">
      <c r="A72" s="53"/>
      <c r="B72" s="53">
        <v>53</v>
      </c>
      <c r="C72" s="53" t="s">
        <v>64</v>
      </c>
      <c r="D72" s="53" t="s">
        <v>221</v>
      </c>
      <c r="E72" s="53" t="s">
        <v>305</v>
      </c>
      <c r="F72" s="53" t="s">
        <v>341</v>
      </c>
      <c r="G72" s="53" t="s">
        <v>229</v>
      </c>
      <c r="H72" s="53" t="s">
        <v>19</v>
      </c>
      <c r="I72" s="53" t="s">
        <v>409</v>
      </c>
      <c r="J72" s="53" t="s">
        <v>214</v>
      </c>
      <c r="K72" s="53" t="s">
        <v>213</v>
      </c>
      <c r="L72" s="63">
        <v>45495</v>
      </c>
      <c r="M72" s="63" t="str">
        <f t="shared" si="5"/>
        <v>31/12/2027</v>
      </c>
      <c r="N72" s="53">
        <v>982479</v>
      </c>
      <c r="O72" s="52" t="s">
        <v>501</v>
      </c>
      <c r="P72" s="52">
        <v>2024680010155</v>
      </c>
      <c r="Q72" s="51" t="s">
        <v>360</v>
      </c>
      <c r="R72" s="49">
        <v>6221620786</v>
      </c>
      <c r="S72" s="64">
        <v>1308467360</v>
      </c>
      <c r="T72" s="64"/>
      <c r="U72" s="64"/>
      <c r="V72" s="110">
        <f t="shared" si="6"/>
        <v>1308467360</v>
      </c>
      <c r="W72" s="69" t="s">
        <v>902</v>
      </c>
      <c r="X72" s="53" t="s">
        <v>903</v>
      </c>
      <c r="Y72" s="68"/>
      <c r="Z72" s="63" t="s">
        <v>904</v>
      </c>
      <c r="AA72" s="63" t="s">
        <v>904</v>
      </c>
      <c r="AB72" s="52">
        <v>1</v>
      </c>
    </row>
    <row r="73" spans="1:28" s="15" customFormat="1" ht="51" hidden="1" x14ac:dyDescent="0.25">
      <c r="A73" s="53"/>
      <c r="B73" s="282">
        <v>54</v>
      </c>
      <c r="C73" s="282" t="s">
        <v>64</v>
      </c>
      <c r="D73" s="282" t="s">
        <v>257</v>
      </c>
      <c r="E73" s="282" t="s">
        <v>306</v>
      </c>
      <c r="F73" s="282" t="s">
        <v>341</v>
      </c>
      <c r="G73" s="282" t="s">
        <v>46</v>
      </c>
      <c r="H73" s="282" t="s">
        <v>19</v>
      </c>
      <c r="I73" s="53" t="s">
        <v>410</v>
      </c>
      <c r="J73" s="53" t="s">
        <v>214</v>
      </c>
      <c r="K73" s="53" t="s">
        <v>215</v>
      </c>
      <c r="L73" s="291">
        <v>45495</v>
      </c>
      <c r="M73" s="291" t="str">
        <f t="shared" si="5"/>
        <v>31/12/2027</v>
      </c>
      <c r="N73" s="282">
        <v>982195</v>
      </c>
      <c r="O73" s="284" t="s">
        <v>502</v>
      </c>
      <c r="P73" s="284">
        <v>2024680010127</v>
      </c>
      <c r="Q73" s="278" t="s">
        <v>360</v>
      </c>
      <c r="R73" s="286">
        <v>2074649198.71</v>
      </c>
      <c r="S73" s="290">
        <v>208500000.31</v>
      </c>
      <c r="T73" s="290"/>
      <c r="U73" s="290"/>
      <c r="V73" s="317">
        <f>SUM(S73:U75)</f>
        <v>208500000.31</v>
      </c>
      <c r="W73" s="330" t="s">
        <v>1386</v>
      </c>
      <c r="X73" s="296" t="s">
        <v>1387</v>
      </c>
      <c r="Y73" s="329"/>
      <c r="Z73" s="291" t="s">
        <v>1388</v>
      </c>
      <c r="AA73" s="291" t="s">
        <v>1388</v>
      </c>
      <c r="AB73" s="297">
        <v>1</v>
      </c>
    </row>
    <row r="74" spans="1:28" s="15" customFormat="1" ht="76.5" hidden="1" x14ac:dyDescent="0.25">
      <c r="A74" s="53"/>
      <c r="B74" s="307"/>
      <c r="C74" s="307"/>
      <c r="D74" s="307"/>
      <c r="E74" s="307"/>
      <c r="F74" s="307"/>
      <c r="G74" s="307"/>
      <c r="H74" s="307"/>
      <c r="I74" s="282" t="s">
        <v>411</v>
      </c>
      <c r="J74" s="53" t="s">
        <v>206</v>
      </c>
      <c r="K74" s="53" t="s">
        <v>216</v>
      </c>
      <c r="L74" s="309"/>
      <c r="M74" s="309"/>
      <c r="N74" s="307"/>
      <c r="O74" s="310"/>
      <c r="P74" s="310"/>
      <c r="Q74" s="308"/>
      <c r="R74" s="303"/>
      <c r="S74" s="302"/>
      <c r="T74" s="302"/>
      <c r="U74" s="302"/>
      <c r="V74" s="303"/>
      <c r="W74" s="330"/>
      <c r="X74" s="296"/>
      <c r="Y74" s="329"/>
      <c r="Z74" s="309"/>
      <c r="AA74" s="309"/>
      <c r="AB74" s="297"/>
    </row>
    <row r="75" spans="1:28" s="15" customFormat="1" ht="63.75" hidden="1" x14ac:dyDescent="0.25">
      <c r="A75" s="53"/>
      <c r="B75" s="283"/>
      <c r="C75" s="283"/>
      <c r="D75" s="283"/>
      <c r="E75" s="283"/>
      <c r="F75" s="283"/>
      <c r="G75" s="283"/>
      <c r="H75" s="283"/>
      <c r="I75" s="283"/>
      <c r="J75" s="53" t="s">
        <v>206</v>
      </c>
      <c r="K75" s="53" t="s">
        <v>217</v>
      </c>
      <c r="L75" s="292"/>
      <c r="M75" s="292"/>
      <c r="N75" s="283"/>
      <c r="O75" s="285"/>
      <c r="P75" s="285"/>
      <c r="Q75" s="279"/>
      <c r="R75" s="287"/>
      <c r="S75" s="289"/>
      <c r="T75" s="289"/>
      <c r="U75" s="289"/>
      <c r="V75" s="287"/>
      <c r="W75" s="330"/>
      <c r="X75" s="296"/>
      <c r="Y75" s="329"/>
      <c r="Z75" s="292"/>
      <c r="AA75" s="292"/>
      <c r="AB75" s="297"/>
    </row>
    <row r="76" spans="1:28" s="15" customFormat="1" ht="51" x14ac:dyDescent="0.25">
      <c r="A76" s="53"/>
      <c r="B76" s="53">
        <v>55</v>
      </c>
      <c r="C76" s="53" t="s">
        <v>240</v>
      </c>
      <c r="D76" s="53" t="s">
        <v>203</v>
      </c>
      <c r="E76" s="53" t="s">
        <v>307</v>
      </c>
      <c r="F76" s="53" t="s">
        <v>340</v>
      </c>
      <c r="G76" s="53" t="s">
        <v>87</v>
      </c>
      <c r="H76" s="53" t="s">
        <v>288</v>
      </c>
      <c r="I76" s="53" t="s">
        <v>412</v>
      </c>
      <c r="J76" s="61" t="s">
        <v>184</v>
      </c>
      <c r="K76" s="61" t="s">
        <v>183</v>
      </c>
      <c r="L76" s="63">
        <v>45495</v>
      </c>
      <c r="M76" s="63" t="str">
        <f t="shared" si="5"/>
        <v>31/12/2024</v>
      </c>
      <c r="N76" s="53">
        <v>604646</v>
      </c>
      <c r="O76" s="52" t="s">
        <v>503</v>
      </c>
      <c r="P76" s="52">
        <v>2023680010042</v>
      </c>
      <c r="Q76" s="51" t="s">
        <v>361</v>
      </c>
      <c r="R76" s="49">
        <v>14773520535.58</v>
      </c>
      <c r="S76" s="64">
        <v>4090424780.6399999</v>
      </c>
      <c r="T76" s="64"/>
      <c r="U76" s="64"/>
      <c r="V76" s="50">
        <f t="shared" ref="V76:V81" si="7">SUM(S76:U76)</f>
        <v>4090424780.6399999</v>
      </c>
      <c r="W76" s="69" t="s">
        <v>1468</v>
      </c>
      <c r="X76" s="53" t="s">
        <v>1469</v>
      </c>
      <c r="Y76" s="68"/>
      <c r="Z76" s="63" t="s">
        <v>1470</v>
      </c>
      <c r="AA76" s="251" t="s">
        <v>1470</v>
      </c>
      <c r="AB76" s="52">
        <v>1</v>
      </c>
    </row>
    <row r="77" spans="1:28" s="15" customFormat="1" ht="54" hidden="1" customHeight="1" x14ac:dyDescent="0.25">
      <c r="A77" s="53"/>
      <c r="B77" s="53">
        <v>56</v>
      </c>
      <c r="C77" s="53" t="s">
        <v>72</v>
      </c>
      <c r="D77" s="53" t="s">
        <v>218</v>
      </c>
      <c r="E77" s="53" t="s">
        <v>308</v>
      </c>
      <c r="F77" s="53" t="s">
        <v>100</v>
      </c>
      <c r="G77" s="53" t="s">
        <v>229</v>
      </c>
      <c r="H77" s="53" t="s">
        <v>19</v>
      </c>
      <c r="I77" s="53" t="s">
        <v>413</v>
      </c>
      <c r="J77" s="61" t="s">
        <v>163</v>
      </c>
      <c r="K77" s="61" t="s">
        <v>449</v>
      </c>
      <c r="L77" s="63">
        <v>45495</v>
      </c>
      <c r="M77" s="63" t="str">
        <f t="shared" si="5"/>
        <v>31/12/2027</v>
      </c>
      <c r="N77" s="53">
        <v>972979</v>
      </c>
      <c r="O77" s="52" t="s">
        <v>504</v>
      </c>
      <c r="P77" s="52">
        <v>2024680010040</v>
      </c>
      <c r="Q77" s="51" t="s">
        <v>356</v>
      </c>
      <c r="R77" s="49">
        <v>2344395892.2800002</v>
      </c>
      <c r="S77" s="227">
        <v>409600000</v>
      </c>
      <c r="T77" s="64"/>
      <c r="U77" s="64"/>
      <c r="V77" s="50">
        <f t="shared" si="7"/>
        <v>409600000</v>
      </c>
      <c r="W77" s="69" t="s">
        <v>1416</v>
      </c>
      <c r="X77" s="53" t="s">
        <v>1417</v>
      </c>
      <c r="Y77" s="68"/>
      <c r="Z77" s="63" t="s">
        <v>1418</v>
      </c>
      <c r="AA77" s="228" t="s">
        <v>1418</v>
      </c>
      <c r="AB77" s="52">
        <v>1</v>
      </c>
    </row>
    <row r="78" spans="1:28" s="15" customFormat="1" ht="65.25" hidden="1" customHeight="1" x14ac:dyDescent="0.25">
      <c r="A78" s="53"/>
      <c r="B78" s="53">
        <v>57</v>
      </c>
      <c r="C78" s="53" t="s">
        <v>72</v>
      </c>
      <c r="D78" s="53" t="s">
        <v>348</v>
      </c>
      <c r="E78" s="53" t="s">
        <v>309</v>
      </c>
      <c r="F78" s="53" t="s">
        <v>78</v>
      </c>
      <c r="G78" s="53" t="s">
        <v>229</v>
      </c>
      <c r="H78" s="53" t="s">
        <v>19</v>
      </c>
      <c r="I78" s="53" t="s">
        <v>354</v>
      </c>
      <c r="J78" s="53" t="s">
        <v>163</v>
      </c>
      <c r="K78" s="53" t="s">
        <v>355</v>
      </c>
      <c r="L78" s="63">
        <v>45495</v>
      </c>
      <c r="M78" s="63" t="str">
        <f t="shared" si="5"/>
        <v>31/12/2027</v>
      </c>
      <c r="N78" s="53">
        <v>972919</v>
      </c>
      <c r="O78" s="52" t="s">
        <v>505</v>
      </c>
      <c r="P78" s="52">
        <v>2024680010041</v>
      </c>
      <c r="Q78" s="51" t="s">
        <v>356</v>
      </c>
      <c r="R78" s="49">
        <v>3038036754.5599999</v>
      </c>
      <c r="S78" s="64"/>
      <c r="T78" s="64"/>
      <c r="U78" s="64">
        <v>2029304103</v>
      </c>
      <c r="V78" s="50">
        <f t="shared" si="7"/>
        <v>2029304103</v>
      </c>
      <c r="W78" s="69" t="s">
        <v>1461</v>
      </c>
      <c r="X78" s="53" t="s">
        <v>1462</v>
      </c>
      <c r="Y78" s="68" t="s">
        <v>353</v>
      </c>
      <c r="Z78" s="63" t="s">
        <v>1214</v>
      </c>
      <c r="AA78" s="148" t="s">
        <v>1214</v>
      </c>
      <c r="AB78" s="52">
        <v>1</v>
      </c>
    </row>
    <row r="79" spans="1:28" s="15" customFormat="1" ht="76.5" hidden="1" x14ac:dyDescent="0.25">
      <c r="A79" s="53"/>
      <c r="B79" s="53">
        <v>58</v>
      </c>
      <c r="C79" s="53" t="s">
        <v>72</v>
      </c>
      <c r="D79" s="53" t="s">
        <v>219</v>
      </c>
      <c r="E79" s="53" t="s">
        <v>310</v>
      </c>
      <c r="F79" s="53" t="s">
        <v>100</v>
      </c>
      <c r="G79" s="53" t="s">
        <v>229</v>
      </c>
      <c r="H79" s="53" t="s">
        <v>19</v>
      </c>
      <c r="I79" s="53" t="s">
        <v>414</v>
      </c>
      <c r="J79" s="61" t="s">
        <v>163</v>
      </c>
      <c r="K79" s="61" t="s">
        <v>450</v>
      </c>
      <c r="L79" s="63">
        <v>45495</v>
      </c>
      <c r="M79" s="63" t="str">
        <f t="shared" si="5"/>
        <v>31/12/2027</v>
      </c>
      <c r="N79" s="53">
        <v>973035</v>
      </c>
      <c r="O79" s="52" t="s">
        <v>506</v>
      </c>
      <c r="P79" s="52">
        <v>2024680010039</v>
      </c>
      <c r="Q79" s="51" t="s">
        <v>356</v>
      </c>
      <c r="R79" s="49">
        <v>2137383722</v>
      </c>
      <c r="S79" s="227">
        <v>260951206</v>
      </c>
      <c r="T79" s="64"/>
      <c r="U79" s="64"/>
      <c r="V79" s="50">
        <f t="shared" si="7"/>
        <v>260951206</v>
      </c>
      <c r="W79" s="69" t="s">
        <v>1491</v>
      </c>
      <c r="X79" s="53" t="s">
        <v>1492</v>
      </c>
      <c r="Y79" s="68"/>
      <c r="Z79" s="63" t="s">
        <v>1493</v>
      </c>
      <c r="AA79" s="261" t="s">
        <v>1493</v>
      </c>
      <c r="AB79" s="52">
        <v>1</v>
      </c>
    </row>
    <row r="80" spans="1:28" s="15" customFormat="1" ht="63.75" hidden="1" x14ac:dyDescent="0.25">
      <c r="A80" s="53"/>
      <c r="B80" s="53">
        <v>59</v>
      </c>
      <c r="C80" s="53" t="s">
        <v>240</v>
      </c>
      <c r="D80" s="53" t="s">
        <v>219</v>
      </c>
      <c r="E80" s="53" t="s">
        <v>311</v>
      </c>
      <c r="F80" s="53" t="s">
        <v>100</v>
      </c>
      <c r="G80" s="53" t="s">
        <v>229</v>
      </c>
      <c r="H80" s="53" t="s">
        <v>19</v>
      </c>
      <c r="I80" s="53" t="s">
        <v>415</v>
      </c>
      <c r="J80" s="61" t="s">
        <v>163</v>
      </c>
      <c r="K80" s="61" t="s">
        <v>451</v>
      </c>
      <c r="L80" s="63">
        <v>45495</v>
      </c>
      <c r="M80" s="63" t="str">
        <f t="shared" si="5"/>
        <v>31/12/2027</v>
      </c>
      <c r="N80" s="53">
        <v>967747</v>
      </c>
      <c r="O80" s="52" t="s">
        <v>507</v>
      </c>
      <c r="P80" s="52">
        <v>2024680010038</v>
      </c>
      <c r="Q80" s="51" t="s">
        <v>356</v>
      </c>
      <c r="R80" s="49">
        <v>4023340773.9099998</v>
      </c>
      <c r="S80" s="64">
        <v>304042379</v>
      </c>
      <c r="T80" s="64"/>
      <c r="U80" s="64">
        <v>263106415</v>
      </c>
      <c r="V80" s="50">
        <f t="shared" si="7"/>
        <v>567148794</v>
      </c>
      <c r="W80" s="69" t="s">
        <v>1494</v>
      </c>
      <c r="X80" s="53" t="s">
        <v>1495</v>
      </c>
      <c r="Y80" s="68"/>
      <c r="Z80" s="63" t="s">
        <v>1496</v>
      </c>
      <c r="AA80" s="261" t="s">
        <v>1496</v>
      </c>
      <c r="AB80" s="52">
        <v>1</v>
      </c>
    </row>
    <row r="81" spans="1:28" s="15" customFormat="1" ht="51" hidden="1" x14ac:dyDescent="0.25">
      <c r="A81" s="53"/>
      <c r="B81" s="53">
        <v>60</v>
      </c>
      <c r="C81" s="53" t="s">
        <v>240</v>
      </c>
      <c r="D81" s="53" t="s">
        <v>219</v>
      </c>
      <c r="E81" s="53" t="s">
        <v>312</v>
      </c>
      <c r="F81" s="53" t="s">
        <v>100</v>
      </c>
      <c r="G81" s="53" t="s">
        <v>46</v>
      </c>
      <c r="H81" s="53" t="s">
        <v>19</v>
      </c>
      <c r="I81" s="53" t="s">
        <v>416</v>
      </c>
      <c r="J81" s="53" t="s">
        <v>220</v>
      </c>
      <c r="K81" s="53" t="s">
        <v>355</v>
      </c>
      <c r="L81" s="63">
        <v>45495</v>
      </c>
      <c r="M81" s="63" t="str">
        <f t="shared" si="5"/>
        <v>31/12/2027</v>
      </c>
      <c r="N81" s="53">
        <v>978280</v>
      </c>
      <c r="O81" s="52" t="s">
        <v>508</v>
      </c>
      <c r="P81" s="52">
        <v>2024680010037</v>
      </c>
      <c r="Q81" s="51" t="s">
        <v>356</v>
      </c>
      <c r="R81" s="49">
        <v>1865759781</v>
      </c>
      <c r="S81" s="64">
        <v>209306415</v>
      </c>
      <c r="T81" s="64"/>
      <c r="U81" s="64">
        <v>97378443</v>
      </c>
      <c r="V81" s="50">
        <f t="shared" si="7"/>
        <v>306684858</v>
      </c>
      <c r="W81" s="69" t="s">
        <v>989</v>
      </c>
      <c r="X81" s="53" t="s">
        <v>990</v>
      </c>
      <c r="Y81" s="68"/>
      <c r="Z81" s="63" t="s">
        <v>991</v>
      </c>
      <c r="AA81" s="63" t="s">
        <v>991</v>
      </c>
      <c r="AB81" s="52">
        <v>1</v>
      </c>
    </row>
    <row r="82" spans="1:28" s="15" customFormat="1" ht="63.75" hidden="1" x14ac:dyDescent="0.25">
      <c r="A82" s="53"/>
      <c r="B82" s="282">
        <v>61</v>
      </c>
      <c r="C82" s="282" t="s">
        <v>64</v>
      </c>
      <c r="D82" s="282" t="s">
        <v>221</v>
      </c>
      <c r="E82" s="282" t="s">
        <v>222</v>
      </c>
      <c r="F82" s="282" t="s">
        <v>341</v>
      </c>
      <c r="G82" s="282" t="s">
        <v>46</v>
      </c>
      <c r="H82" s="282" t="s">
        <v>19</v>
      </c>
      <c r="I82" s="282" t="s">
        <v>417</v>
      </c>
      <c r="J82" s="53" t="s">
        <v>266</v>
      </c>
      <c r="K82" s="53" t="s">
        <v>265</v>
      </c>
      <c r="L82" s="291">
        <v>45495</v>
      </c>
      <c r="M82" s="291" t="str">
        <f t="shared" si="5"/>
        <v>31/12/2027</v>
      </c>
      <c r="N82" s="282">
        <v>970455</v>
      </c>
      <c r="O82" s="284" t="s">
        <v>509</v>
      </c>
      <c r="P82" s="284">
        <v>2024680010066</v>
      </c>
      <c r="Q82" s="278" t="s">
        <v>360</v>
      </c>
      <c r="R82" s="286">
        <v>8106488883.7700005</v>
      </c>
      <c r="S82" s="288">
        <v>833210019.53999996</v>
      </c>
      <c r="T82" s="290"/>
      <c r="U82" s="290"/>
      <c r="V82" s="327">
        <f>SUM(S82:U83)</f>
        <v>833210019.53999996</v>
      </c>
      <c r="W82" s="276" t="s">
        <v>1389</v>
      </c>
      <c r="X82" s="282" t="s">
        <v>1390</v>
      </c>
      <c r="Y82" s="278"/>
      <c r="Z82" s="291" t="s">
        <v>1388</v>
      </c>
      <c r="AA82" s="291" t="s">
        <v>1388</v>
      </c>
      <c r="AB82" s="297">
        <v>1</v>
      </c>
    </row>
    <row r="83" spans="1:28" s="15" customFormat="1" ht="63.75" hidden="1" x14ac:dyDescent="0.25">
      <c r="A83" s="53"/>
      <c r="B83" s="283"/>
      <c r="C83" s="283"/>
      <c r="D83" s="283"/>
      <c r="E83" s="283"/>
      <c r="F83" s="283"/>
      <c r="G83" s="283"/>
      <c r="H83" s="283"/>
      <c r="I83" s="283"/>
      <c r="J83" s="53" t="s">
        <v>266</v>
      </c>
      <c r="K83" s="53" t="s">
        <v>267</v>
      </c>
      <c r="L83" s="292"/>
      <c r="M83" s="292"/>
      <c r="N83" s="283"/>
      <c r="O83" s="285"/>
      <c r="P83" s="285"/>
      <c r="Q83" s="279"/>
      <c r="R83" s="287"/>
      <c r="S83" s="289"/>
      <c r="T83" s="289"/>
      <c r="U83" s="289"/>
      <c r="V83" s="328"/>
      <c r="W83" s="277"/>
      <c r="X83" s="283"/>
      <c r="Y83" s="279"/>
      <c r="Z83" s="292"/>
      <c r="AA83" s="292"/>
      <c r="AB83" s="297"/>
    </row>
    <row r="84" spans="1:28" s="15" customFormat="1" ht="51" x14ac:dyDescent="0.25">
      <c r="A84" s="53"/>
      <c r="B84" s="53">
        <v>62</v>
      </c>
      <c r="C84" s="56" t="s">
        <v>64</v>
      </c>
      <c r="D84" s="53" t="s">
        <v>585</v>
      </c>
      <c r="E84" s="53" t="s">
        <v>223</v>
      </c>
      <c r="F84" s="53" t="s">
        <v>117</v>
      </c>
      <c r="G84" s="53" t="s">
        <v>87</v>
      </c>
      <c r="H84" s="53" t="s">
        <v>288</v>
      </c>
      <c r="I84" s="53" t="s">
        <v>418</v>
      </c>
      <c r="J84" s="61" t="s">
        <v>119</v>
      </c>
      <c r="K84" s="61" t="s">
        <v>586</v>
      </c>
      <c r="L84" s="63">
        <v>45495</v>
      </c>
      <c r="M84" s="63" t="str">
        <f t="shared" si="5"/>
        <v>31/12/2024</v>
      </c>
      <c r="N84" s="53">
        <v>635224</v>
      </c>
      <c r="O84" s="52" t="s">
        <v>510</v>
      </c>
      <c r="P84" s="52">
        <v>2023680010066</v>
      </c>
      <c r="Q84" s="51" t="s">
        <v>361</v>
      </c>
      <c r="R84" s="49">
        <v>724441037</v>
      </c>
      <c r="S84" s="64"/>
      <c r="T84" s="64">
        <v>724441037</v>
      </c>
      <c r="U84" s="64"/>
      <c r="V84" s="50">
        <f t="shared" ref="V84:V108" si="8">SUM(S84:U84)</f>
        <v>724441037</v>
      </c>
      <c r="W84" s="69" t="s">
        <v>624</v>
      </c>
      <c r="X84" s="53" t="s">
        <v>567</v>
      </c>
      <c r="Y84" s="68"/>
      <c r="Z84" s="63">
        <v>45495</v>
      </c>
      <c r="AA84" s="63">
        <v>45495</v>
      </c>
      <c r="AB84" s="52">
        <v>1</v>
      </c>
    </row>
    <row r="85" spans="1:28" s="15" customFormat="1" ht="63.75" hidden="1" x14ac:dyDescent="0.25">
      <c r="A85" s="53"/>
      <c r="B85" s="53">
        <v>63</v>
      </c>
      <c r="C85" s="53" t="s">
        <v>240</v>
      </c>
      <c r="D85" s="53" t="s">
        <v>179</v>
      </c>
      <c r="E85" s="53" t="s">
        <v>224</v>
      </c>
      <c r="F85" s="53" t="s">
        <v>78</v>
      </c>
      <c r="G85" s="53" t="s">
        <v>46</v>
      </c>
      <c r="H85" s="53" t="s">
        <v>19</v>
      </c>
      <c r="I85" s="53" t="s">
        <v>419</v>
      </c>
      <c r="J85" s="53" t="s">
        <v>189</v>
      </c>
      <c r="K85" s="53" t="s">
        <v>239</v>
      </c>
      <c r="L85" s="63">
        <v>45495</v>
      </c>
      <c r="M85" s="63" t="str">
        <f t="shared" si="5"/>
        <v>31/12/2027</v>
      </c>
      <c r="N85" s="53">
        <v>986748</v>
      </c>
      <c r="O85" s="52" t="s">
        <v>511</v>
      </c>
      <c r="P85" s="52">
        <v>2024680010096</v>
      </c>
      <c r="Q85" s="51" t="s">
        <v>367</v>
      </c>
      <c r="R85" s="49">
        <v>4840955644.3599997</v>
      </c>
      <c r="S85" s="64">
        <v>2369349563.3600001</v>
      </c>
      <c r="T85" s="64"/>
      <c r="U85" s="64"/>
      <c r="V85" s="50">
        <f t="shared" si="8"/>
        <v>2369349563.3600001</v>
      </c>
      <c r="W85" s="69" t="s">
        <v>1004</v>
      </c>
      <c r="X85" s="53" t="s">
        <v>1003</v>
      </c>
      <c r="Y85" s="68"/>
      <c r="Z85" s="63" t="s">
        <v>1005</v>
      </c>
      <c r="AA85" s="63" t="s">
        <v>1005</v>
      </c>
      <c r="AB85" s="52">
        <v>1</v>
      </c>
    </row>
    <row r="86" spans="1:28" s="15" customFormat="1" ht="38.25" hidden="1" x14ac:dyDescent="0.25">
      <c r="A86" s="53"/>
      <c r="B86" s="53">
        <v>64</v>
      </c>
      <c r="C86" s="53" t="s">
        <v>208</v>
      </c>
      <c r="D86" s="53" t="s">
        <v>110</v>
      </c>
      <c r="E86" s="53" t="s">
        <v>589</v>
      </c>
      <c r="F86" s="53" t="s">
        <v>78</v>
      </c>
      <c r="G86" s="53" t="s">
        <v>46</v>
      </c>
      <c r="H86" s="53" t="s">
        <v>19</v>
      </c>
      <c r="I86" s="53" t="s">
        <v>420</v>
      </c>
      <c r="J86" s="53" t="s">
        <v>107</v>
      </c>
      <c r="K86" s="53" t="s">
        <v>80</v>
      </c>
      <c r="L86" s="63">
        <v>45495</v>
      </c>
      <c r="M86" s="63" t="str">
        <f t="shared" si="5"/>
        <v>31/12/2027</v>
      </c>
      <c r="N86" s="53">
        <v>1032017</v>
      </c>
      <c r="O86" s="52" t="s">
        <v>512</v>
      </c>
      <c r="P86" s="52">
        <v>2024680010193</v>
      </c>
      <c r="Q86" s="51" t="s">
        <v>359</v>
      </c>
      <c r="R86" s="49">
        <v>62750000</v>
      </c>
      <c r="S86" s="64">
        <v>62750000</v>
      </c>
      <c r="T86" s="64"/>
      <c r="U86" s="64"/>
      <c r="V86" s="50">
        <f t="shared" si="8"/>
        <v>62750000</v>
      </c>
      <c r="W86" s="69" t="s">
        <v>625</v>
      </c>
      <c r="X86" s="53" t="s">
        <v>568</v>
      </c>
      <c r="Y86" s="68"/>
      <c r="Z86" s="63">
        <v>45495</v>
      </c>
      <c r="AA86" s="63">
        <v>45495</v>
      </c>
      <c r="AB86" s="52">
        <v>1</v>
      </c>
    </row>
    <row r="87" spans="1:28" s="15" customFormat="1" ht="51" hidden="1" x14ac:dyDescent="0.25">
      <c r="A87" s="53"/>
      <c r="B87" s="53">
        <v>65</v>
      </c>
      <c r="C87" s="53" t="s">
        <v>208</v>
      </c>
      <c r="D87" s="53" t="s">
        <v>110</v>
      </c>
      <c r="E87" s="53" t="s">
        <v>225</v>
      </c>
      <c r="F87" s="53" t="s">
        <v>78</v>
      </c>
      <c r="G87" s="53" t="s">
        <v>46</v>
      </c>
      <c r="H87" s="53" t="s">
        <v>19</v>
      </c>
      <c r="I87" s="53" t="s">
        <v>421</v>
      </c>
      <c r="J87" s="53" t="s">
        <v>107</v>
      </c>
      <c r="K87" s="53" t="s">
        <v>268</v>
      </c>
      <c r="L87" s="63">
        <v>45496</v>
      </c>
      <c r="M87" s="63" t="str">
        <f t="shared" si="5"/>
        <v>31/12/2027</v>
      </c>
      <c r="N87" s="53">
        <v>977562</v>
      </c>
      <c r="O87" s="52" t="s">
        <v>513</v>
      </c>
      <c r="P87" s="52">
        <v>2024680010036</v>
      </c>
      <c r="Q87" s="51" t="s">
        <v>1122</v>
      </c>
      <c r="R87" s="49">
        <v>1632115800</v>
      </c>
      <c r="S87" s="64">
        <v>500000000</v>
      </c>
      <c r="T87" s="64"/>
      <c r="U87" s="64"/>
      <c r="V87" s="50">
        <f t="shared" si="8"/>
        <v>500000000</v>
      </c>
      <c r="W87" s="69" t="s">
        <v>626</v>
      </c>
      <c r="X87" s="53" t="s">
        <v>569</v>
      </c>
      <c r="Y87" s="68"/>
      <c r="Z87" s="63">
        <v>45496</v>
      </c>
      <c r="AA87" s="63">
        <v>45496</v>
      </c>
      <c r="AB87" s="52">
        <v>1</v>
      </c>
    </row>
    <row r="88" spans="1:28" s="15" customFormat="1" ht="89.25" hidden="1" x14ac:dyDescent="0.25">
      <c r="A88" s="53"/>
      <c r="B88" s="53">
        <v>66</v>
      </c>
      <c r="C88" s="56" t="s">
        <v>64</v>
      </c>
      <c r="D88" s="53" t="s">
        <v>121</v>
      </c>
      <c r="E88" s="53" t="s">
        <v>226</v>
      </c>
      <c r="F88" s="53" t="s">
        <v>117</v>
      </c>
      <c r="G88" s="53" t="s">
        <v>46</v>
      </c>
      <c r="H88" s="53" t="s">
        <v>19</v>
      </c>
      <c r="I88" s="53" t="s">
        <v>422</v>
      </c>
      <c r="J88" s="53" t="s">
        <v>119</v>
      </c>
      <c r="K88" s="53" t="s">
        <v>186</v>
      </c>
      <c r="L88" s="63">
        <v>45496</v>
      </c>
      <c r="M88" s="63" t="str">
        <f t="shared" si="5"/>
        <v>31/12/2027</v>
      </c>
      <c r="N88" s="53">
        <v>997169</v>
      </c>
      <c r="O88" s="52" t="s">
        <v>514</v>
      </c>
      <c r="P88" s="52">
        <v>2024680010152</v>
      </c>
      <c r="Q88" s="51" t="s">
        <v>358</v>
      </c>
      <c r="R88" s="49">
        <v>1801291350.47</v>
      </c>
      <c r="S88" s="64">
        <v>1401291350.47</v>
      </c>
      <c r="T88" s="64"/>
      <c r="U88" s="64"/>
      <c r="V88" s="50">
        <f t="shared" si="8"/>
        <v>1401291350.47</v>
      </c>
      <c r="W88" s="69" t="s">
        <v>1502</v>
      </c>
      <c r="X88" s="53" t="s">
        <v>1503</v>
      </c>
      <c r="Y88" s="68"/>
      <c r="Z88" s="63" t="s">
        <v>1504</v>
      </c>
      <c r="AA88" s="263" t="s">
        <v>1504</v>
      </c>
      <c r="AB88" s="52">
        <v>1</v>
      </c>
    </row>
    <row r="89" spans="1:28" s="15" customFormat="1" ht="38.25" hidden="1" x14ac:dyDescent="0.25">
      <c r="A89" s="53"/>
      <c r="B89" s="53">
        <v>67</v>
      </c>
      <c r="C89" s="56" t="s">
        <v>64</v>
      </c>
      <c r="D89" s="53" t="s">
        <v>200</v>
      </c>
      <c r="E89" s="53" t="s">
        <v>227</v>
      </c>
      <c r="F89" s="53" t="s">
        <v>63</v>
      </c>
      <c r="G89" s="53" t="s">
        <v>46</v>
      </c>
      <c r="H89" s="53" t="s">
        <v>19</v>
      </c>
      <c r="I89" s="53" t="s">
        <v>423</v>
      </c>
      <c r="J89" s="53" t="s">
        <v>169</v>
      </c>
      <c r="K89" s="53" t="s">
        <v>269</v>
      </c>
      <c r="L89" s="63">
        <v>45496</v>
      </c>
      <c r="M89" s="63" t="str">
        <f t="shared" si="5"/>
        <v>31/12/2027</v>
      </c>
      <c r="N89" s="53">
        <v>977712</v>
      </c>
      <c r="O89" s="52" t="s">
        <v>515</v>
      </c>
      <c r="P89" s="52">
        <v>2024680010022</v>
      </c>
      <c r="Q89" s="51" t="s">
        <v>359</v>
      </c>
      <c r="R89" s="49">
        <v>1818508443.7</v>
      </c>
      <c r="S89" s="64">
        <v>355300900</v>
      </c>
      <c r="T89" s="64">
        <v>206999100</v>
      </c>
      <c r="U89" s="64"/>
      <c r="V89" s="50">
        <f t="shared" si="8"/>
        <v>562300000</v>
      </c>
      <c r="W89" s="69" t="s">
        <v>627</v>
      </c>
      <c r="X89" s="53" t="s">
        <v>570</v>
      </c>
      <c r="Y89" s="68"/>
      <c r="Z89" s="63">
        <v>45496</v>
      </c>
      <c r="AA89" s="63">
        <v>45496</v>
      </c>
      <c r="AB89" s="52">
        <v>1</v>
      </c>
    </row>
    <row r="90" spans="1:28" s="15" customFormat="1" ht="59.25" hidden="1" customHeight="1" x14ac:dyDescent="0.25">
      <c r="A90" s="53"/>
      <c r="B90" s="53">
        <v>68</v>
      </c>
      <c r="C90" s="56" t="s">
        <v>64</v>
      </c>
      <c r="D90" s="53" t="s">
        <v>200</v>
      </c>
      <c r="E90" s="53" t="s">
        <v>313</v>
      </c>
      <c r="F90" s="53" t="s">
        <v>63</v>
      </c>
      <c r="G90" s="53" t="s">
        <v>229</v>
      </c>
      <c r="H90" s="53" t="s">
        <v>19</v>
      </c>
      <c r="I90" s="53" t="s">
        <v>424</v>
      </c>
      <c r="J90" s="61" t="s">
        <v>60</v>
      </c>
      <c r="K90" s="61" t="s">
        <v>452</v>
      </c>
      <c r="L90" s="63">
        <v>45496</v>
      </c>
      <c r="M90" s="63" t="str">
        <f t="shared" si="5"/>
        <v>31/12/2027</v>
      </c>
      <c r="N90" s="53">
        <v>980289</v>
      </c>
      <c r="O90" s="52" t="s">
        <v>516</v>
      </c>
      <c r="P90" s="52">
        <v>2024680010020</v>
      </c>
      <c r="Q90" s="51" t="s">
        <v>359</v>
      </c>
      <c r="R90" s="49">
        <v>9626705573</v>
      </c>
      <c r="S90" s="64"/>
      <c r="T90" s="64">
        <v>2282105537.1500001</v>
      </c>
      <c r="U90" s="64"/>
      <c r="V90" s="50">
        <f t="shared" si="8"/>
        <v>2282105537.1500001</v>
      </c>
      <c r="W90" s="69" t="s">
        <v>1284</v>
      </c>
      <c r="X90" s="53" t="s">
        <v>1285</v>
      </c>
      <c r="Y90" s="68"/>
      <c r="Z90" s="63" t="s">
        <v>1286</v>
      </c>
      <c r="AA90" s="189" t="s">
        <v>1286</v>
      </c>
      <c r="AB90" s="52">
        <v>1</v>
      </c>
    </row>
    <row r="91" spans="1:28" s="15" customFormat="1" ht="51" hidden="1" x14ac:dyDescent="0.25">
      <c r="A91" s="53"/>
      <c r="B91" s="53">
        <v>69</v>
      </c>
      <c r="C91" s="56" t="s">
        <v>64</v>
      </c>
      <c r="D91" s="53" t="s">
        <v>200</v>
      </c>
      <c r="E91" s="53" t="s">
        <v>228</v>
      </c>
      <c r="F91" s="53" t="s">
        <v>63</v>
      </c>
      <c r="G91" s="53" t="s">
        <v>46</v>
      </c>
      <c r="H91" s="53" t="s">
        <v>19</v>
      </c>
      <c r="I91" s="61" t="s">
        <v>425</v>
      </c>
      <c r="J91" s="53" t="s">
        <v>271</v>
      </c>
      <c r="K91" s="53" t="s">
        <v>270</v>
      </c>
      <c r="L91" s="63">
        <v>45496</v>
      </c>
      <c r="M91" s="63" t="str">
        <f t="shared" si="5"/>
        <v>31/12/2027</v>
      </c>
      <c r="N91" s="53">
        <v>980779</v>
      </c>
      <c r="O91" s="52" t="s">
        <v>517</v>
      </c>
      <c r="P91" s="52">
        <v>2024680010016</v>
      </c>
      <c r="Q91" s="51" t="s">
        <v>359</v>
      </c>
      <c r="R91" s="49">
        <v>5786701265.1000004</v>
      </c>
      <c r="S91" s="64">
        <v>325826393.02999997</v>
      </c>
      <c r="T91" s="64">
        <v>1155627774.47</v>
      </c>
      <c r="U91" s="64"/>
      <c r="V91" s="50">
        <f t="shared" si="8"/>
        <v>1481454167.5</v>
      </c>
      <c r="W91" s="69" t="s">
        <v>628</v>
      </c>
      <c r="X91" s="53" t="s">
        <v>571</v>
      </c>
      <c r="Y91" s="68"/>
      <c r="Z91" s="63">
        <v>45496</v>
      </c>
      <c r="AA91" s="63">
        <v>45496</v>
      </c>
      <c r="AB91" s="52">
        <v>1</v>
      </c>
    </row>
    <row r="92" spans="1:28" s="15" customFormat="1" ht="51" hidden="1" x14ac:dyDescent="0.25">
      <c r="A92" s="53"/>
      <c r="B92" s="53">
        <v>70</v>
      </c>
      <c r="C92" s="53" t="s">
        <v>72</v>
      </c>
      <c r="D92" s="53" t="s">
        <v>230</v>
      </c>
      <c r="E92" s="53" t="s">
        <v>314</v>
      </c>
      <c r="F92" s="53" t="s">
        <v>100</v>
      </c>
      <c r="G92" s="53" t="s">
        <v>46</v>
      </c>
      <c r="H92" s="53" t="s">
        <v>19</v>
      </c>
      <c r="I92" s="53" t="s">
        <v>426</v>
      </c>
      <c r="J92" s="53" t="s">
        <v>232</v>
      </c>
      <c r="K92" s="53" t="s">
        <v>231</v>
      </c>
      <c r="L92" s="63">
        <v>45497</v>
      </c>
      <c r="M92" s="63" t="str">
        <f t="shared" si="5"/>
        <v>31/12/2027</v>
      </c>
      <c r="N92" s="53">
        <v>769060</v>
      </c>
      <c r="O92" s="52" t="s">
        <v>518</v>
      </c>
      <c r="P92" s="52">
        <v>2024680010194</v>
      </c>
      <c r="Q92" s="51" t="s">
        <v>703</v>
      </c>
      <c r="R92" s="49">
        <v>5251784972</v>
      </c>
      <c r="S92" s="64">
        <v>5251784972</v>
      </c>
      <c r="T92" s="64"/>
      <c r="U92" s="64"/>
      <c r="V92" s="50">
        <f t="shared" si="8"/>
        <v>5251784972</v>
      </c>
      <c r="W92" s="69" t="s">
        <v>1486</v>
      </c>
      <c r="X92" s="53" t="s">
        <v>1487</v>
      </c>
      <c r="Y92" s="68"/>
      <c r="Z92" s="63" t="s">
        <v>1488</v>
      </c>
      <c r="AA92" s="259" t="s">
        <v>1488</v>
      </c>
      <c r="AB92" s="52">
        <v>1</v>
      </c>
    </row>
    <row r="93" spans="1:28" s="15" customFormat="1" ht="51" hidden="1" x14ac:dyDescent="0.25">
      <c r="A93" s="53"/>
      <c r="B93" s="53">
        <v>71</v>
      </c>
      <c r="C93" s="53" t="s">
        <v>287</v>
      </c>
      <c r="D93" s="53" t="s">
        <v>233</v>
      </c>
      <c r="E93" s="53" t="s">
        <v>315</v>
      </c>
      <c r="F93" s="53" t="s">
        <v>342</v>
      </c>
      <c r="G93" s="53" t="s">
        <v>46</v>
      </c>
      <c r="H93" s="53" t="s">
        <v>19</v>
      </c>
      <c r="I93" s="53" t="s">
        <v>427</v>
      </c>
      <c r="J93" s="53" t="s">
        <v>235</v>
      </c>
      <c r="K93" s="53" t="s">
        <v>234</v>
      </c>
      <c r="L93" s="63">
        <v>45498</v>
      </c>
      <c r="M93" s="63" t="str">
        <f t="shared" si="5"/>
        <v>31/12/2027</v>
      </c>
      <c r="N93" s="53">
        <v>977718</v>
      </c>
      <c r="O93" s="52" t="s">
        <v>519</v>
      </c>
      <c r="P93" s="52">
        <v>2024680010160</v>
      </c>
      <c r="Q93" s="51" t="s">
        <v>359</v>
      </c>
      <c r="R93" s="49">
        <v>3080359510.0500002</v>
      </c>
      <c r="S93" s="64">
        <v>517519770</v>
      </c>
      <c r="T93" s="64"/>
      <c r="U93" s="64"/>
      <c r="V93" s="50">
        <f t="shared" si="8"/>
        <v>517519770</v>
      </c>
      <c r="W93" s="69" t="s">
        <v>629</v>
      </c>
      <c r="X93" s="53" t="s">
        <v>572</v>
      </c>
      <c r="Y93" s="68"/>
      <c r="Z93" s="63">
        <v>45498</v>
      </c>
      <c r="AA93" s="63">
        <v>45498</v>
      </c>
      <c r="AB93" s="52">
        <v>1</v>
      </c>
    </row>
    <row r="94" spans="1:28" s="15" customFormat="1" ht="51" hidden="1" x14ac:dyDescent="0.25">
      <c r="A94" s="53"/>
      <c r="B94" s="53">
        <v>72</v>
      </c>
      <c r="C94" s="53" t="s">
        <v>72</v>
      </c>
      <c r="D94" s="53" t="s">
        <v>123</v>
      </c>
      <c r="E94" s="53" t="s">
        <v>316</v>
      </c>
      <c r="F94" s="53" t="s">
        <v>124</v>
      </c>
      <c r="G94" s="53" t="s">
        <v>229</v>
      </c>
      <c r="H94" s="53" t="s">
        <v>19</v>
      </c>
      <c r="I94" s="53" t="s">
        <v>428</v>
      </c>
      <c r="J94" s="53" t="s">
        <v>126</v>
      </c>
      <c r="K94" s="53" t="s">
        <v>125</v>
      </c>
      <c r="L94" s="63">
        <v>45498</v>
      </c>
      <c r="M94" s="63" t="str">
        <f t="shared" si="5"/>
        <v>31/12/2027</v>
      </c>
      <c r="N94" s="53">
        <v>984566</v>
      </c>
      <c r="O94" s="52" t="s">
        <v>520</v>
      </c>
      <c r="P94" s="52">
        <v>2024680010153</v>
      </c>
      <c r="Q94" s="51" t="s">
        <v>358</v>
      </c>
      <c r="R94" s="49">
        <v>1347107149.3800001</v>
      </c>
      <c r="S94" s="64">
        <v>130506835.66</v>
      </c>
      <c r="T94" s="64"/>
      <c r="U94" s="64"/>
      <c r="V94" s="50">
        <f t="shared" si="8"/>
        <v>130506835.66</v>
      </c>
      <c r="W94" s="69" t="s">
        <v>1343</v>
      </c>
      <c r="X94" s="53" t="s">
        <v>573</v>
      </c>
      <c r="Y94" s="68"/>
      <c r="Z94" s="63" t="s">
        <v>1344</v>
      </c>
      <c r="AA94" s="211" t="s">
        <v>1344</v>
      </c>
      <c r="AB94" s="52">
        <v>1</v>
      </c>
    </row>
    <row r="95" spans="1:28" s="15" customFormat="1" ht="38.25" hidden="1" x14ac:dyDescent="0.25">
      <c r="A95" s="53"/>
      <c r="B95" s="53">
        <v>73</v>
      </c>
      <c r="C95" s="53" t="s">
        <v>240</v>
      </c>
      <c r="D95" s="53" t="s">
        <v>236</v>
      </c>
      <c r="E95" s="53" t="s">
        <v>317</v>
      </c>
      <c r="F95" s="53" t="s">
        <v>171</v>
      </c>
      <c r="G95" s="53" t="s">
        <v>46</v>
      </c>
      <c r="H95" s="53" t="s">
        <v>19</v>
      </c>
      <c r="I95" s="53" t="s">
        <v>429</v>
      </c>
      <c r="J95" s="53" t="s">
        <v>238</v>
      </c>
      <c r="K95" s="53" t="s">
        <v>237</v>
      </c>
      <c r="L95" s="63">
        <v>45498</v>
      </c>
      <c r="M95" s="63" t="str">
        <f t="shared" si="5"/>
        <v>31/12/2027</v>
      </c>
      <c r="N95" s="53">
        <v>980023</v>
      </c>
      <c r="O95" s="52" t="s">
        <v>521</v>
      </c>
      <c r="P95" s="52">
        <v>2024680010110</v>
      </c>
      <c r="Q95" s="51" t="s">
        <v>367</v>
      </c>
      <c r="R95" s="49">
        <v>706412358</v>
      </c>
      <c r="S95" s="64">
        <v>306000000</v>
      </c>
      <c r="T95" s="64"/>
      <c r="U95" s="64"/>
      <c r="V95" s="50">
        <f t="shared" si="8"/>
        <v>306000000</v>
      </c>
      <c r="W95" s="69" t="s">
        <v>630</v>
      </c>
      <c r="X95" s="53" t="s">
        <v>574</v>
      </c>
      <c r="Y95" s="68"/>
      <c r="Z95" s="63">
        <v>45498</v>
      </c>
      <c r="AA95" s="63">
        <v>45498</v>
      </c>
      <c r="AB95" s="52">
        <v>1</v>
      </c>
    </row>
    <row r="96" spans="1:28" s="15" customFormat="1" ht="38.25" hidden="1" x14ac:dyDescent="0.25">
      <c r="A96" s="53"/>
      <c r="B96" s="53">
        <v>74</v>
      </c>
      <c r="C96" s="53" t="s">
        <v>240</v>
      </c>
      <c r="D96" s="53" t="s">
        <v>179</v>
      </c>
      <c r="E96" s="53" t="s">
        <v>318</v>
      </c>
      <c r="F96" s="53" t="s">
        <v>78</v>
      </c>
      <c r="G96" s="53" t="s">
        <v>46</v>
      </c>
      <c r="H96" s="53" t="s">
        <v>19</v>
      </c>
      <c r="I96" s="53" t="s">
        <v>430</v>
      </c>
      <c r="J96" s="53" t="s">
        <v>189</v>
      </c>
      <c r="K96" s="53" t="s">
        <v>239</v>
      </c>
      <c r="L96" s="63">
        <v>45498</v>
      </c>
      <c r="M96" s="63" t="str">
        <f t="shared" si="5"/>
        <v>31/12/2027</v>
      </c>
      <c r="N96" s="53">
        <v>981234</v>
      </c>
      <c r="O96" s="52" t="s">
        <v>522</v>
      </c>
      <c r="P96" s="52">
        <v>2024680010105</v>
      </c>
      <c r="Q96" s="51" t="s">
        <v>367</v>
      </c>
      <c r="R96" s="49">
        <v>7211762453.4399996</v>
      </c>
      <c r="S96" s="64">
        <v>1752686553.4400001</v>
      </c>
      <c r="T96" s="64"/>
      <c r="U96" s="64"/>
      <c r="V96" s="50">
        <f t="shared" si="8"/>
        <v>1752686553.4400001</v>
      </c>
      <c r="W96" s="69" t="s">
        <v>631</v>
      </c>
      <c r="X96" s="53" t="s">
        <v>575</v>
      </c>
      <c r="Y96" s="68"/>
      <c r="Z96" s="63">
        <v>45498</v>
      </c>
      <c r="AA96" s="63">
        <v>45498</v>
      </c>
      <c r="AB96" s="52">
        <v>1</v>
      </c>
    </row>
    <row r="97" spans="1:28" s="15" customFormat="1" ht="89.25" hidden="1" x14ac:dyDescent="0.25">
      <c r="A97" s="53"/>
      <c r="B97" s="53">
        <v>75</v>
      </c>
      <c r="C97" s="53" t="s">
        <v>208</v>
      </c>
      <c r="D97" s="53" t="s">
        <v>110</v>
      </c>
      <c r="E97" s="53" t="s">
        <v>319</v>
      </c>
      <c r="F97" s="53" t="s">
        <v>78</v>
      </c>
      <c r="G97" s="53" t="s">
        <v>229</v>
      </c>
      <c r="H97" s="53" t="s">
        <v>19</v>
      </c>
      <c r="I97" s="53" t="s">
        <v>431</v>
      </c>
      <c r="J97" s="61" t="s">
        <v>107</v>
      </c>
      <c r="K97" s="61" t="s">
        <v>453</v>
      </c>
      <c r="L97" s="63">
        <v>45498</v>
      </c>
      <c r="M97" s="63" t="str">
        <f t="shared" si="5"/>
        <v>31/12/2027</v>
      </c>
      <c r="N97" s="53">
        <v>980038</v>
      </c>
      <c r="O97" s="52" t="s">
        <v>523</v>
      </c>
      <c r="P97" s="52">
        <v>2024680010029</v>
      </c>
      <c r="Q97" s="51" t="s">
        <v>363</v>
      </c>
      <c r="R97" s="49">
        <v>2166350000</v>
      </c>
      <c r="S97" s="64">
        <v>394500000</v>
      </c>
      <c r="T97" s="64"/>
      <c r="U97" s="64"/>
      <c r="V97" s="50">
        <f t="shared" si="8"/>
        <v>394500000</v>
      </c>
      <c r="W97" s="69" t="s">
        <v>1238</v>
      </c>
      <c r="X97" s="53" t="s">
        <v>1239</v>
      </c>
      <c r="Y97" s="68"/>
      <c r="Z97" s="63" t="s">
        <v>1240</v>
      </c>
      <c r="AA97" s="176" t="s">
        <v>1240</v>
      </c>
      <c r="AB97" s="52">
        <v>1</v>
      </c>
    </row>
    <row r="98" spans="1:28" s="15" customFormat="1" ht="38.25" hidden="1" x14ac:dyDescent="0.25">
      <c r="A98" s="53"/>
      <c r="B98" s="53">
        <v>76</v>
      </c>
      <c r="C98" s="53" t="s">
        <v>208</v>
      </c>
      <c r="D98" s="53" t="s">
        <v>110</v>
      </c>
      <c r="E98" s="53" t="s">
        <v>320</v>
      </c>
      <c r="F98" s="53" t="s">
        <v>78</v>
      </c>
      <c r="G98" s="53" t="s">
        <v>46</v>
      </c>
      <c r="H98" s="53" t="s">
        <v>19</v>
      </c>
      <c r="I98" s="53" t="s">
        <v>432</v>
      </c>
      <c r="J98" s="61" t="s">
        <v>107</v>
      </c>
      <c r="K98" s="61" t="s">
        <v>454</v>
      </c>
      <c r="L98" s="63">
        <v>45498</v>
      </c>
      <c r="M98" s="63" t="str">
        <f t="shared" si="5"/>
        <v>31/12/2027</v>
      </c>
      <c r="N98" s="53">
        <v>990931</v>
      </c>
      <c r="O98" s="52" t="s">
        <v>524</v>
      </c>
      <c r="P98" s="52">
        <v>2024680010089</v>
      </c>
      <c r="Q98" s="51" t="s">
        <v>364</v>
      </c>
      <c r="R98" s="49">
        <v>1488680000</v>
      </c>
      <c r="S98" s="64">
        <v>500000000</v>
      </c>
      <c r="T98" s="64"/>
      <c r="U98" s="64"/>
      <c r="V98" s="50">
        <f t="shared" si="8"/>
        <v>500000000</v>
      </c>
      <c r="W98" s="69" t="s">
        <v>632</v>
      </c>
      <c r="X98" s="53" t="s">
        <v>576</v>
      </c>
      <c r="Y98" s="68"/>
      <c r="Z98" s="63">
        <v>45498</v>
      </c>
      <c r="AA98" s="63">
        <v>45498</v>
      </c>
      <c r="AB98" s="52">
        <v>1</v>
      </c>
    </row>
    <row r="99" spans="1:28" s="15" customFormat="1" ht="38.25" hidden="1" x14ac:dyDescent="0.25">
      <c r="A99" s="53"/>
      <c r="B99" s="53">
        <v>77</v>
      </c>
      <c r="C99" s="53" t="s">
        <v>240</v>
      </c>
      <c r="D99" s="53" t="s">
        <v>179</v>
      </c>
      <c r="E99" s="53" t="s">
        <v>241</v>
      </c>
      <c r="F99" s="53" t="s">
        <v>78</v>
      </c>
      <c r="G99" s="53" t="s">
        <v>46</v>
      </c>
      <c r="H99" s="53" t="s">
        <v>19</v>
      </c>
      <c r="I99" s="53" t="s">
        <v>434</v>
      </c>
      <c r="J99" s="53" t="s">
        <v>189</v>
      </c>
      <c r="K99" s="53" t="s">
        <v>239</v>
      </c>
      <c r="L99" s="63">
        <v>45498</v>
      </c>
      <c r="M99" s="63" t="str">
        <f t="shared" si="5"/>
        <v>31/12/2027</v>
      </c>
      <c r="N99" s="53">
        <v>980748</v>
      </c>
      <c r="O99" s="52" t="s">
        <v>525</v>
      </c>
      <c r="P99" s="52">
        <v>2024680010107</v>
      </c>
      <c r="Q99" s="51" t="s">
        <v>367</v>
      </c>
      <c r="R99" s="49">
        <v>3608370504.7800002</v>
      </c>
      <c r="S99" s="64">
        <v>1291775237.78</v>
      </c>
      <c r="T99" s="64"/>
      <c r="U99" s="64"/>
      <c r="V99" s="50">
        <f t="shared" si="8"/>
        <v>1291775237.78</v>
      </c>
      <c r="W99" s="69" t="s">
        <v>633</v>
      </c>
      <c r="X99" s="53" t="s">
        <v>577</v>
      </c>
      <c r="Y99" s="68"/>
      <c r="Z99" s="63">
        <v>45498</v>
      </c>
      <c r="AA99" s="63">
        <v>45498</v>
      </c>
      <c r="AB99" s="52">
        <v>1</v>
      </c>
    </row>
    <row r="100" spans="1:28" s="15" customFormat="1" ht="38.25" hidden="1" x14ac:dyDescent="0.25">
      <c r="A100" s="53"/>
      <c r="B100" s="53">
        <v>78</v>
      </c>
      <c r="C100" s="53" t="s">
        <v>240</v>
      </c>
      <c r="D100" s="53" t="s">
        <v>179</v>
      </c>
      <c r="E100" s="53" t="s">
        <v>321</v>
      </c>
      <c r="F100" s="53" t="s">
        <v>78</v>
      </c>
      <c r="G100" s="53" t="s">
        <v>46</v>
      </c>
      <c r="H100" s="53" t="s">
        <v>19</v>
      </c>
      <c r="I100" s="53" t="s">
        <v>433</v>
      </c>
      <c r="J100" s="53" t="s">
        <v>189</v>
      </c>
      <c r="K100" s="53" t="s">
        <v>239</v>
      </c>
      <c r="L100" s="63">
        <v>45498</v>
      </c>
      <c r="M100" s="63" t="str">
        <f t="shared" si="5"/>
        <v>31/12/2027</v>
      </c>
      <c r="N100" s="53">
        <v>980917</v>
      </c>
      <c r="O100" s="52" t="s">
        <v>526</v>
      </c>
      <c r="P100" s="52">
        <v>2024680010106</v>
      </c>
      <c r="Q100" s="51" t="s">
        <v>367</v>
      </c>
      <c r="R100" s="49">
        <v>1286500000</v>
      </c>
      <c r="S100" s="64">
        <v>334200000</v>
      </c>
      <c r="T100" s="64"/>
      <c r="U100" s="64"/>
      <c r="V100" s="50">
        <f t="shared" si="8"/>
        <v>334200000</v>
      </c>
      <c r="W100" s="69" t="s">
        <v>634</v>
      </c>
      <c r="X100" s="53" t="s">
        <v>578</v>
      </c>
      <c r="Y100" s="68"/>
      <c r="Z100" s="63">
        <v>45498</v>
      </c>
      <c r="AA100" s="63">
        <v>45498</v>
      </c>
      <c r="AB100" s="52">
        <v>1</v>
      </c>
    </row>
    <row r="101" spans="1:28" s="15" customFormat="1" ht="51" hidden="1" x14ac:dyDescent="0.25">
      <c r="A101" s="53"/>
      <c r="B101" s="53">
        <v>79</v>
      </c>
      <c r="C101" s="53" t="s">
        <v>240</v>
      </c>
      <c r="D101" s="53" t="s">
        <v>137</v>
      </c>
      <c r="E101" s="53" t="s">
        <v>322</v>
      </c>
      <c r="F101" s="53" t="s">
        <v>78</v>
      </c>
      <c r="G101" s="53" t="s">
        <v>46</v>
      </c>
      <c r="H101" s="53" t="s">
        <v>19</v>
      </c>
      <c r="I101" s="53" t="s">
        <v>435</v>
      </c>
      <c r="J101" s="53" t="s">
        <v>160</v>
      </c>
      <c r="K101" s="53" t="s">
        <v>242</v>
      </c>
      <c r="L101" s="63">
        <v>45498</v>
      </c>
      <c r="M101" s="63" t="str">
        <f>IF(H101="NUEVO","31/12/2027","31/12/2024")</f>
        <v>31/12/2027</v>
      </c>
      <c r="N101" s="53">
        <v>987880</v>
      </c>
      <c r="O101" s="52" t="s">
        <v>527</v>
      </c>
      <c r="P101" s="52">
        <v>2024680010130</v>
      </c>
      <c r="Q101" s="51" t="s">
        <v>367</v>
      </c>
      <c r="R101" s="49">
        <v>200254720</v>
      </c>
      <c r="S101" s="64">
        <v>40000000</v>
      </c>
      <c r="T101" s="64"/>
      <c r="U101" s="64"/>
      <c r="V101" s="50">
        <f t="shared" si="8"/>
        <v>40000000</v>
      </c>
      <c r="W101" s="69" t="s">
        <v>635</v>
      </c>
      <c r="X101" s="53" t="s">
        <v>579</v>
      </c>
      <c r="Y101" s="68"/>
      <c r="Z101" s="63">
        <v>45498</v>
      </c>
      <c r="AA101" s="63">
        <v>45498</v>
      </c>
      <c r="AB101" s="52">
        <v>1</v>
      </c>
    </row>
    <row r="102" spans="1:28" s="15" customFormat="1" ht="51" hidden="1" x14ac:dyDescent="0.25">
      <c r="A102" s="53"/>
      <c r="B102" s="53">
        <v>80</v>
      </c>
      <c r="C102" s="56" t="s">
        <v>64</v>
      </c>
      <c r="D102" s="53" t="s">
        <v>57</v>
      </c>
      <c r="E102" s="53" t="s">
        <v>323</v>
      </c>
      <c r="F102" s="53" t="s">
        <v>63</v>
      </c>
      <c r="G102" s="53" t="s">
        <v>46</v>
      </c>
      <c r="H102" s="53" t="s">
        <v>19</v>
      </c>
      <c r="I102" s="53" t="s">
        <v>436</v>
      </c>
      <c r="J102" s="53" t="s">
        <v>169</v>
      </c>
      <c r="K102" s="53" t="s">
        <v>243</v>
      </c>
      <c r="L102" s="63">
        <v>45498</v>
      </c>
      <c r="M102" s="63" t="str">
        <f>IF(H102="NUEVO","31/12/2027","31/12/2024")</f>
        <v>31/12/2027</v>
      </c>
      <c r="N102" s="53">
        <v>980607</v>
      </c>
      <c r="O102" s="52" t="s">
        <v>528</v>
      </c>
      <c r="P102" s="52">
        <v>2024680010011</v>
      </c>
      <c r="Q102" s="51" t="s">
        <v>359</v>
      </c>
      <c r="R102" s="49">
        <v>5966334484.3900003</v>
      </c>
      <c r="S102" s="64">
        <v>2297702219.8800001</v>
      </c>
      <c r="T102" s="64"/>
      <c r="U102" s="64"/>
      <c r="V102" s="50">
        <f t="shared" si="8"/>
        <v>2297702219.8800001</v>
      </c>
      <c r="W102" s="69" t="s">
        <v>636</v>
      </c>
      <c r="X102" s="53" t="s">
        <v>580</v>
      </c>
      <c r="Y102" s="68"/>
      <c r="Z102" s="63">
        <v>45498</v>
      </c>
      <c r="AA102" s="63">
        <v>45498</v>
      </c>
      <c r="AB102" s="52">
        <v>1</v>
      </c>
    </row>
    <row r="103" spans="1:28" s="15" customFormat="1" ht="51.75" hidden="1" customHeight="1" x14ac:dyDescent="0.25">
      <c r="A103" s="53"/>
      <c r="B103" s="53">
        <v>81</v>
      </c>
      <c r="C103" s="56" t="s">
        <v>64</v>
      </c>
      <c r="D103" s="53" t="s">
        <v>200</v>
      </c>
      <c r="E103" s="53" t="s">
        <v>324</v>
      </c>
      <c r="F103" s="53" t="s">
        <v>63</v>
      </c>
      <c r="G103" s="53" t="s">
        <v>229</v>
      </c>
      <c r="H103" s="53" t="s">
        <v>19</v>
      </c>
      <c r="I103" s="53" t="s">
        <v>437</v>
      </c>
      <c r="J103" s="53" t="s">
        <v>206</v>
      </c>
      <c r="K103" s="53" t="s">
        <v>244</v>
      </c>
      <c r="L103" s="63">
        <v>45498</v>
      </c>
      <c r="M103" s="63" t="str">
        <f t="shared" si="5"/>
        <v>31/12/2027</v>
      </c>
      <c r="N103" s="53">
        <v>980389</v>
      </c>
      <c r="O103" s="52" t="s">
        <v>529</v>
      </c>
      <c r="P103" s="52">
        <v>2024680010018</v>
      </c>
      <c r="Q103" s="49" t="s">
        <v>359</v>
      </c>
      <c r="R103" s="49">
        <v>3134177724.3699999</v>
      </c>
      <c r="S103" s="64"/>
      <c r="T103" s="64">
        <v>882272287</v>
      </c>
      <c r="U103" s="64"/>
      <c r="V103" s="50">
        <f t="shared" si="8"/>
        <v>882272287</v>
      </c>
      <c r="W103" s="69" t="s">
        <v>1281</v>
      </c>
      <c r="X103" s="53" t="s">
        <v>1282</v>
      </c>
      <c r="Y103" s="68"/>
      <c r="Z103" s="63" t="s">
        <v>1283</v>
      </c>
      <c r="AA103" s="189" t="s">
        <v>1283</v>
      </c>
      <c r="AB103" s="52">
        <v>1</v>
      </c>
    </row>
    <row r="104" spans="1:28" s="15" customFormat="1" ht="51.75" hidden="1" customHeight="1" x14ac:dyDescent="0.25">
      <c r="A104" s="53"/>
      <c r="B104" s="53">
        <v>82</v>
      </c>
      <c r="C104" s="53" t="s">
        <v>72</v>
      </c>
      <c r="D104" s="53" t="s">
        <v>245</v>
      </c>
      <c r="E104" s="53" t="s">
        <v>325</v>
      </c>
      <c r="F104" s="53" t="s">
        <v>82</v>
      </c>
      <c r="G104" s="53" t="s">
        <v>46</v>
      </c>
      <c r="H104" s="53" t="s">
        <v>19</v>
      </c>
      <c r="I104" s="53" t="s">
        <v>438</v>
      </c>
      <c r="J104" s="53" t="s">
        <v>247</v>
      </c>
      <c r="K104" s="53" t="s">
        <v>246</v>
      </c>
      <c r="L104" s="63">
        <v>45498</v>
      </c>
      <c r="M104" s="63" t="str">
        <f t="shared" ref="M104:M114" si="9">IF(H104="NUEVO","31/12/2027","31/12/2024")</f>
        <v>31/12/2027</v>
      </c>
      <c r="N104" s="53">
        <v>978470</v>
      </c>
      <c r="O104" s="52" t="s">
        <v>530</v>
      </c>
      <c r="P104" s="52">
        <v>2024680010052</v>
      </c>
      <c r="Q104" s="49" t="s">
        <v>362</v>
      </c>
      <c r="R104" s="49">
        <v>12977923461.9</v>
      </c>
      <c r="S104" s="227">
        <v>5282715188.8999996</v>
      </c>
      <c r="T104" s="64"/>
      <c r="U104" s="64"/>
      <c r="V104" s="50">
        <f t="shared" si="8"/>
        <v>5282715188.8999996</v>
      </c>
      <c r="W104" s="69" t="s">
        <v>1498</v>
      </c>
      <c r="X104" s="53" t="s">
        <v>1499</v>
      </c>
      <c r="Y104" s="68"/>
      <c r="Z104" s="63" t="s">
        <v>1500</v>
      </c>
      <c r="AA104" s="262" t="s">
        <v>1500</v>
      </c>
      <c r="AB104" s="52">
        <v>1</v>
      </c>
    </row>
    <row r="105" spans="1:28" s="15" customFormat="1" ht="51" hidden="1" x14ac:dyDescent="0.25">
      <c r="A105" s="53"/>
      <c r="B105" s="53">
        <v>83</v>
      </c>
      <c r="C105" s="56" t="s">
        <v>64</v>
      </c>
      <c r="D105" s="53" t="s">
        <v>248</v>
      </c>
      <c r="E105" s="53" t="s">
        <v>326</v>
      </c>
      <c r="F105" s="53" t="s">
        <v>343</v>
      </c>
      <c r="G105" s="53" t="s">
        <v>229</v>
      </c>
      <c r="H105" s="53" t="s">
        <v>19</v>
      </c>
      <c r="I105" s="53" t="s">
        <v>439</v>
      </c>
      <c r="J105" s="53" t="s">
        <v>250</v>
      </c>
      <c r="K105" s="53" t="s">
        <v>249</v>
      </c>
      <c r="L105" s="63">
        <v>45495</v>
      </c>
      <c r="M105" s="63" t="str">
        <f t="shared" si="9"/>
        <v>31/12/2027</v>
      </c>
      <c r="N105" s="53">
        <v>986572</v>
      </c>
      <c r="O105" s="52" t="s">
        <v>531</v>
      </c>
      <c r="P105" s="52">
        <v>2024680010180</v>
      </c>
      <c r="Q105" s="49" t="s">
        <v>357</v>
      </c>
      <c r="R105" s="49">
        <v>2881227712</v>
      </c>
      <c r="S105" s="64">
        <v>965566214.45000005</v>
      </c>
      <c r="T105" s="64">
        <v>368339727.55000001</v>
      </c>
      <c r="U105" s="64"/>
      <c r="V105" s="50">
        <f t="shared" si="8"/>
        <v>1333905942</v>
      </c>
      <c r="W105" s="69" t="s">
        <v>1439</v>
      </c>
      <c r="X105" s="53" t="s">
        <v>1440</v>
      </c>
      <c r="Y105" s="68"/>
      <c r="Z105" s="63" t="s">
        <v>1441</v>
      </c>
      <c r="AA105" s="239" t="s">
        <v>1441</v>
      </c>
      <c r="AB105" s="52">
        <v>1</v>
      </c>
    </row>
    <row r="106" spans="1:28" s="15" customFormat="1" ht="51" hidden="1" x14ac:dyDescent="0.25">
      <c r="A106" s="53"/>
      <c r="B106" s="53">
        <v>84</v>
      </c>
      <c r="C106" s="56" t="s">
        <v>64</v>
      </c>
      <c r="D106" s="53" t="s">
        <v>121</v>
      </c>
      <c r="E106" s="53" t="s">
        <v>327</v>
      </c>
      <c r="F106" s="53" t="s">
        <v>117</v>
      </c>
      <c r="G106" s="53" t="s">
        <v>46</v>
      </c>
      <c r="H106" s="53" t="s">
        <v>19</v>
      </c>
      <c r="I106" s="53" t="s">
        <v>251</v>
      </c>
      <c r="J106" s="53" t="s">
        <v>119</v>
      </c>
      <c r="K106" s="53" t="s">
        <v>252</v>
      </c>
      <c r="L106" s="63">
        <v>45499</v>
      </c>
      <c r="M106" s="63" t="str">
        <f t="shared" si="9"/>
        <v>31/12/2027</v>
      </c>
      <c r="N106" s="53">
        <v>980838</v>
      </c>
      <c r="O106" s="52" t="s">
        <v>532</v>
      </c>
      <c r="P106" s="52">
        <v>2024680010114</v>
      </c>
      <c r="Q106" s="49" t="s">
        <v>358</v>
      </c>
      <c r="R106" s="49">
        <v>4246768097</v>
      </c>
      <c r="S106" s="64">
        <v>764943497</v>
      </c>
      <c r="T106" s="64"/>
      <c r="U106" s="64"/>
      <c r="V106" s="50">
        <f t="shared" si="8"/>
        <v>764943497</v>
      </c>
      <c r="W106" s="69" t="s">
        <v>637</v>
      </c>
      <c r="X106" s="53" t="s">
        <v>581</v>
      </c>
      <c r="Y106" s="68"/>
      <c r="Z106" s="63">
        <v>45499</v>
      </c>
      <c r="AA106" s="63">
        <v>45499</v>
      </c>
      <c r="AB106" s="52">
        <v>1</v>
      </c>
    </row>
    <row r="107" spans="1:28" s="15" customFormat="1" ht="42" hidden="1" customHeight="1" x14ac:dyDescent="0.25">
      <c r="A107" s="53"/>
      <c r="B107" s="53">
        <v>85</v>
      </c>
      <c r="C107" s="56" t="s">
        <v>64</v>
      </c>
      <c r="D107" s="53" t="s">
        <v>57</v>
      </c>
      <c r="E107" s="53" t="s">
        <v>328</v>
      </c>
      <c r="F107" s="53" t="s">
        <v>63</v>
      </c>
      <c r="G107" s="53" t="s">
        <v>229</v>
      </c>
      <c r="H107" s="53" t="s">
        <v>19</v>
      </c>
      <c r="I107" s="53" t="s">
        <v>440</v>
      </c>
      <c r="J107" s="53" t="s">
        <v>60</v>
      </c>
      <c r="K107" s="53" t="s">
        <v>253</v>
      </c>
      <c r="L107" s="63">
        <v>45499</v>
      </c>
      <c r="M107" s="63" t="str">
        <f t="shared" si="9"/>
        <v>31/12/2027</v>
      </c>
      <c r="N107" s="53">
        <v>977295</v>
      </c>
      <c r="O107" s="52" t="s">
        <v>533</v>
      </c>
      <c r="P107" s="52">
        <v>2024680010023</v>
      </c>
      <c r="Q107" s="49" t="s">
        <v>359</v>
      </c>
      <c r="R107" s="49">
        <v>3747624767.1599998</v>
      </c>
      <c r="S107" s="64">
        <v>932413158.15999997</v>
      </c>
      <c r="T107" s="64">
        <v>225659050</v>
      </c>
      <c r="U107" s="64"/>
      <c r="V107" s="50">
        <f t="shared" si="8"/>
        <v>1158072208.1599998</v>
      </c>
      <c r="W107" s="69" t="s">
        <v>1269</v>
      </c>
      <c r="X107" s="53" t="s">
        <v>1270</v>
      </c>
      <c r="Y107" s="68"/>
      <c r="Z107" s="63" t="s">
        <v>1271</v>
      </c>
      <c r="AA107" s="189" t="s">
        <v>1271</v>
      </c>
      <c r="AB107" s="52">
        <v>1</v>
      </c>
    </row>
    <row r="108" spans="1:28" s="15" customFormat="1" ht="42" hidden="1" customHeight="1" x14ac:dyDescent="0.25">
      <c r="A108" s="53"/>
      <c r="B108" s="53">
        <v>86</v>
      </c>
      <c r="C108" s="56" t="s">
        <v>64</v>
      </c>
      <c r="D108" s="53" t="s">
        <v>347</v>
      </c>
      <c r="E108" s="53" t="s">
        <v>329</v>
      </c>
      <c r="F108" s="53" t="s">
        <v>63</v>
      </c>
      <c r="G108" s="53" t="s">
        <v>46</v>
      </c>
      <c r="H108" s="53" t="s">
        <v>19</v>
      </c>
      <c r="I108" s="53" t="s">
        <v>254</v>
      </c>
      <c r="J108" s="53" t="s">
        <v>256</v>
      </c>
      <c r="K108" s="53" t="s">
        <v>255</v>
      </c>
      <c r="L108" s="63">
        <v>45499</v>
      </c>
      <c r="M108" s="63" t="str">
        <f t="shared" si="9"/>
        <v>31/12/2027</v>
      </c>
      <c r="N108" s="53">
        <v>978886</v>
      </c>
      <c r="O108" s="52" t="s">
        <v>534</v>
      </c>
      <c r="P108" s="52">
        <v>2024680010021</v>
      </c>
      <c r="Q108" s="49" t="s">
        <v>359</v>
      </c>
      <c r="R108" s="49">
        <v>3449055603.3000002</v>
      </c>
      <c r="S108" s="64">
        <v>587246149.63</v>
      </c>
      <c r="T108" s="227">
        <v>813658209.37</v>
      </c>
      <c r="U108" s="64"/>
      <c r="V108" s="50">
        <f t="shared" si="8"/>
        <v>1400904359</v>
      </c>
      <c r="W108" s="69" t="s">
        <v>1445</v>
      </c>
      <c r="X108" s="53" t="s">
        <v>1446</v>
      </c>
      <c r="Y108" s="68"/>
      <c r="Z108" s="63" t="s">
        <v>1447</v>
      </c>
      <c r="AA108" s="247" t="s">
        <v>1447</v>
      </c>
      <c r="AB108" s="52">
        <v>1</v>
      </c>
    </row>
    <row r="109" spans="1:28" s="15" customFormat="1" ht="78.599999999999994" hidden="1" customHeight="1" x14ac:dyDescent="0.25">
      <c r="A109" s="53"/>
      <c r="B109" s="282">
        <v>87</v>
      </c>
      <c r="C109" s="282" t="s">
        <v>64</v>
      </c>
      <c r="D109" s="282" t="s">
        <v>257</v>
      </c>
      <c r="E109" s="282" t="s">
        <v>330</v>
      </c>
      <c r="F109" s="282" t="s">
        <v>341</v>
      </c>
      <c r="G109" s="282" t="s">
        <v>46</v>
      </c>
      <c r="H109" s="282" t="s">
        <v>19</v>
      </c>
      <c r="I109" s="282" t="s">
        <v>441</v>
      </c>
      <c r="J109" s="53" t="s">
        <v>259</v>
      </c>
      <c r="K109" s="53" t="s">
        <v>258</v>
      </c>
      <c r="L109" s="291">
        <v>45499</v>
      </c>
      <c r="M109" s="291" t="str">
        <f t="shared" si="9"/>
        <v>31/12/2027</v>
      </c>
      <c r="N109" s="282">
        <v>989079</v>
      </c>
      <c r="O109" s="284" t="s">
        <v>535</v>
      </c>
      <c r="P109" s="284">
        <v>2024680010126</v>
      </c>
      <c r="Q109" s="286" t="s">
        <v>360</v>
      </c>
      <c r="R109" s="286">
        <v>11348346533.33</v>
      </c>
      <c r="S109" s="290">
        <v>1287369573.3399999</v>
      </c>
      <c r="T109" s="290"/>
      <c r="U109" s="290"/>
      <c r="V109" s="327">
        <f>SUM(S109:U110)</f>
        <v>1287369573.3399999</v>
      </c>
      <c r="W109" s="276" t="s">
        <v>1354</v>
      </c>
      <c r="X109" s="282" t="s">
        <v>1355</v>
      </c>
      <c r="Y109" s="278"/>
      <c r="Z109" s="291" t="s">
        <v>1356</v>
      </c>
      <c r="AA109" s="291" t="s">
        <v>1356</v>
      </c>
      <c r="AB109" s="297">
        <v>1</v>
      </c>
    </row>
    <row r="110" spans="1:28" s="15" customFormat="1" ht="65.45" hidden="1" customHeight="1" x14ac:dyDescent="0.25">
      <c r="A110" s="53"/>
      <c r="B110" s="283"/>
      <c r="C110" s="283"/>
      <c r="D110" s="283"/>
      <c r="E110" s="283"/>
      <c r="F110" s="283"/>
      <c r="G110" s="283"/>
      <c r="H110" s="283"/>
      <c r="I110" s="283"/>
      <c r="J110" s="53" t="s">
        <v>206</v>
      </c>
      <c r="K110" s="53" t="s">
        <v>217</v>
      </c>
      <c r="L110" s="292"/>
      <c r="M110" s="292"/>
      <c r="N110" s="283"/>
      <c r="O110" s="285"/>
      <c r="P110" s="285"/>
      <c r="Q110" s="287"/>
      <c r="R110" s="287"/>
      <c r="S110" s="289"/>
      <c r="T110" s="289"/>
      <c r="U110" s="289"/>
      <c r="V110" s="328"/>
      <c r="W110" s="277"/>
      <c r="X110" s="283"/>
      <c r="Y110" s="279"/>
      <c r="Z110" s="292"/>
      <c r="AA110" s="292"/>
      <c r="AB110" s="297"/>
    </row>
    <row r="111" spans="1:28" s="15" customFormat="1" ht="65.45" hidden="1" customHeight="1" x14ac:dyDescent="0.25">
      <c r="A111" s="53"/>
      <c r="B111" s="282">
        <v>88</v>
      </c>
      <c r="C111" s="282" t="s">
        <v>64</v>
      </c>
      <c r="D111" s="282" t="s">
        <v>221</v>
      </c>
      <c r="E111" s="282" t="s">
        <v>331</v>
      </c>
      <c r="F111" s="282" t="s">
        <v>339</v>
      </c>
      <c r="G111" s="282" t="s">
        <v>46</v>
      </c>
      <c r="H111" s="282" t="s">
        <v>19</v>
      </c>
      <c r="I111" s="282" t="s">
        <v>442</v>
      </c>
      <c r="J111" s="53" t="s">
        <v>259</v>
      </c>
      <c r="K111" s="53" t="s">
        <v>260</v>
      </c>
      <c r="L111" s="291">
        <v>45499</v>
      </c>
      <c r="M111" s="291" t="str">
        <f t="shared" si="9"/>
        <v>31/12/2027</v>
      </c>
      <c r="N111" s="282">
        <v>988938</v>
      </c>
      <c r="O111" s="284" t="s">
        <v>536</v>
      </c>
      <c r="P111" s="284">
        <v>2024680010125</v>
      </c>
      <c r="Q111" s="286" t="s">
        <v>360</v>
      </c>
      <c r="R111" s="286">
        <v>27715584144.66</v>
      </c>
      <c r="S111" s="290">
        <v>5482001683.46</v>
      </c>
      <c r="T111" s="290"/>
      <c r="U111" s="290"/>
      <c r="V111" s="317">
        <f>SUM(S111:U113)</f>
        <v>5482001683.46</v>
      </c>
      <c r="W111" s="318" t="s">
        <v>1394</v>
      </c>
      <c r="X111" s="282" t="s">
        <v>1395</v>
      </c>
      <c r="Y111" s="278"/>
      <c r="Z111" s="291" t="s">
        <v>1396</v>
      </c>
      <c r="AA111" s="291" t="s">
        <v>1396</v>
      </c>
      <c r="AB111" s="297">
        <v>1</v>
      </c>
    </row>
    <row r="112" spans="1:28" s="15" customFormat="1" ht="52.5" hidden="1" customHeight="1" x14ac:dyDescent="0.25">
      <c r="A112" s="53"/>
      <c r="B112" s="307"/>
      <c r="C112" s="307"/>
      <c r="D112" s="307"/>
      <c r="E112" s="307"/>
      <c r="F112" s="307"/>
      <c r="G112" s="307"/>
      <c r="H112" s="307"/>
      <c r="I112" s="307"/>
      <c r="J112" s="53" t="s">
        <v>259</v>
      </c>
      <c r="K112" s="53" t="s">
        <v>261</v>
      </c>
      <c r="L112" s="309"/>
      <c r="M112" s="309"/>
      <c r="N112" s="307"/>
      <c r="O112" s="310"/>
      <c r="P112" s="310"/>
      <c r="Q112" s="303"/>
      <c r="R112" s="303"/>
      <c r="S112" s="302"/>
      <c r="T112" s="302"/>
      <c r="U112" s="302"/>
      <c r="V112" s="303">
        <f t="shared" ref="V112:V113" si="10">SUM(S112:U112)</f>
        <v>0</v>
      </c>
      <c r="W112" s="319"/>
      <c r="X112" s="307"/>
      <c r="Y112" s="308"/>
      <c r="Z112" s="309"/>
      <c r="AA112" s="309"/>
      <c r="AB112" s="297"/>
    </row>
    <row r="113" spans="1:28" s="15" customFormat="1" ht="39.6" hidden="1" customHeight="1" x14ac:dyDescent="0.25">
      <c r="A113" s="53"/>
      <c r="B113" s="283"/>
      <c r="C113" s="283"/>
      <c r="D113" s="283"/>
      <c r="E113" s="283"/>
      <c r="F113" s="283"/>
      <c r="G113" s="283"/>
      <c r="H113" s="283"/>
      <c r="I113" s="283"/>
      <c r="J113" s="53" t="s">
        <v>259</v>
      </c>
      <c r="K113" s="53" t="s">
        <v>262</v>
      </c>
      <c r="L113" s="292"/>
      <c r="M113" s="292"/>
      <c r="N113" s="283"/>
      <c r="O113" s="285"/>
      <c r="P113" s="285"/>
      <c r="Q113" s="287"/>
      <c r="R113" s="287"/>
      <c r="S113" s="289"/>
      <c r="T113" s="289"/>
      <c r="U113" s="289"/>
      <c r="V113" s="287">
        <f t="shared" si="10"/>
        <v>0</v>
      </c>
      <c r="W113" s="320"/>
      <c r="X113" s="283"/>
      <c r="Y113" s="279"/>
      <c r="Z113" s="292"/>
      <c r="AA113" s="292"/>
      <c r="AB113" s="297"/>
    </row>
    <row r="114" spans="1:28" s="15" customFormat="1" ht="76.5" hidden="1" x14ac:dyDescent="0.25">
      <c r="A114" s="56"/>
      <c r="B114" s="56">
        <v>89</v>
      </c>
      <c r="C114" s="56" t="s">
        <v>64</v>
      </c>
      <c r="D114" s="56" t="s">
        <v>257</v>
      </c>
      <c r="E114" s="56" t="s">
        <v>332</v>
      </c>
      <c r="F114" s="53" t="s">
        <v>339</v>
      </c>
      <c r="G114" s="56" t="s">
        <v>46</v>
      </c>
      <c r="H114" s="56" t="s">
        <v>19</v>
      </c>
      <c r="I114" s="56" t="s">
        <v>443</v>
      </c>
      <c r="J114" s="56" t="s">
        <v>264</v>
      </c>
      <c r="K114" s="56" t="s">
        <v>263</v>
      </c>
      <c r="L114" s="59">
        <v>45502</v>
      </c>
      <c r="M114" s="59" t="str">
        <f t="shared" si="9"/>
        <v>31/12/2027</v>
      </c>
      <c r="N114" s="56">
        <v>984991</v>
      </c>
      <c r="O114" s="60" t="s">
        <v>537</v>
      </c>
      <c r="P114" s="60">
        <v>2024680010163</v>
      </c>
      <c r="Q114" s="55" t="s">
        <v>360</v>
      </c>
      <c r="R114" s="55">
        <v>1898115309.6600001</v>
      </c>
      <c r="S114" s="54">
        <v>230250000.66</v>
      </c>
      <c r="T114" s="54"/>
      <c r="U114" s="54"/>
      <c r="V114" s="111">
        <f>SUM(S114:U114)</f>
        <v>230250000.66</v>
      </c>
      <c r="W114" s="70" t="s">
        <v>1357</v>
      </c>
      <c r="X114" s="53" t="s">
        <v>1358</v>
      </c>
      <c r="Y114" s="71"/>
      <c r="Z114" s="59" t="s">
        <v>1359</v>
      </c>
      <c r="AA114" s="212" t="s">
        <v>1359</v>
      </c>
      <c r="AB114" s="52">
        <v>1</v>
      </c>
    </row>
    <row r="115" spans="1:28" s="15" customFormat="1" ht="51" hidden="1" x14ac:dyDescent="0.25">
      <c r="A115" s="53"/>
      <c r="B115" s="282">
        <v>90</v>
      </c>
      <c r="C115" s="282" t="s">
        <v>95</v>
      </c>
      <c r="D115" s="312" t="s">
        <v>137</v>
      </c>
      <c r="E115" s="282" t="s">
        <v>333</v>
      </c>
      <c r="F115" s="282" t="s">
        <v>78</v>
      </c>
      <c r="G115" s="282" t="s">
        <v>46</v>
      </c>
      <c r="H115" s="282" t="s">
        <v>19</v>
      </c>
      <c r="I115" s="282" t="s">
        <v>444</v>
      </c>
      <c r="J115" s="53" t="s">
        <v>214</v>
      </c>
      <c r="K115" s="53" t="s">
        <v>272</v>
      </c>
      <c r="L115" s="291">
        <v>45502</v>
      </c>
      <c r="M115" s="291" t="str">
        <f t="shared" ref="M115" si="11">IF(H115="NUEVO","31/12/2027","31/12/2024")</f>
        <v>31/12/2027</v>
      </c>
      <c r="N115" s="282">
        <v>984988</v>
      </c>
      <c r="O115" s="284" t="s">
        <v>538</v>
      </c>
      <c r="P115" s="284">
        <v>2024680010143</v>
      </c>
      <c r="Q115" s="286" t="s">
        <v>360</v>
      </c>
      <c r="R115" s="286">
        <v>2765113867.7600002</v>
      </c>
      <c r="S115" s="290">
        <v>690613430.75999999</v>
      </c>
      <c r="T115" s="290"/>
      <c r="U115" s="290"/>
      <c r="V115" s="327">
        <f>SUM(S115:U116)</f>
        <v>690613430.75999999</v>
      </c>
      <c r="W115" s="318" t="s">
        <v>1377</v>
      </c>
      <c r="X115" s="282" t="s">
        <v>1378</v>
      </c>
      <c r="Y115" s="290"/>
      <c r="Z115" s="291" t="s">
        <v>1379</v>
      </c>
      <c r="AA115" s="291" t="s">
        <v>1379</v>
      </c>
      <c r="AB115" s="284">
        <v>1</v>
      </c>
    </row>
    <row r="116" spans="1:28" s="15" customFormat="1" ht="63.75" hidden="1" x14ac:dyDescent="0.25">
      <c r="A116" s="53"/>
      <c r="B116" s="283"/>
      <c r="C116" s="283"/>
      <c r="D116" s="313"/>
      <c r="E116" s="283"/>
      <c r="F116" s="283"/>
      <c r="G116" s="283"/>
      <c r="H116" s="283"/>
      <c r="I116" s="283"/>
      <c r="J116" s="53" t="s">
        <v>271</v>
      </c>
      <c r="K116" s="53" t="s">
        <v>273</v>
      </c>
      <c r="L116" s="292"/>
      <c r="M116" s="292"/>
      <c r="N116" s="283"/>
      <c r="O116" s="285"/>
      <c r="P116" s="285"/>
      <c r="Q116" s="287"/>
      <c r="R116" s="287"/>
      <c r="S116" s="289"/>
      <c r="T116" s="289"/>
      <c r="U116" s="289"/>
      <c r="V116" s="328"/>
      <c r="W116" s="320"/>
      <c r="X116" s="283"/>
      <c r="Y116" s="289"/>
      <c r="Z116" s="292"/>
      <c r="AA116" s="292"/>
      <c r="AB116" s="285"/>
    </row>
    <row r="117" spans="1:28" s="15" customFormat="1" ht="51" hidden="1" x14ac:dyDescent="0.25">
      <c r="A117" s="53"/>
      <c r="B117" s="53">
        <v>91</v>
      </c>
      <c r="C117" s="53" t="s">
        <v>240</v>
      </c>
      <c r="D117" s="61" t="s">
        <v>137</v>
      </c>
      <c r="E117" s="56" t="s">
        <v>334</v>
      </c>
      <c r="F117" s="53" t="s">
        <v>78</v>
      </c>
      <c r="G117" s="53" t="s">
        <v>46</v>
      </c>
      <c r="H117" s="53" t="s">
        <v>19</v>
      </c>
      <c r="I117" s="53" t="s">
        <v>445</v>
      </c>
      <c r="J117" s="61" t="s">
        <v>160</v>
      </c>
      <c r="K117" s="61" t="s">
        <v>242</v>
      </c>
      <c r="L117" s="63">
        <v>45503</v>
      </c>
      <c r="M117" s="63" t="str">
        <f t="shared" ref="M117" si="12">IF(H117="NUEVO","31/12/2027","31/12/2024")</f>
        <v>31/12/2027</v>
      </c>
      <c r="N117" s="53">
        <v>987834</v>
      </c>
      <c r="O117" s="60" t="s">
        <v>539</v>
      </c>
      <c r="P117" s="52">
        <v>2024680010136</v>
      </c>
      <c r="Q117" s="66" t="s">
        <v>367</v>
      </c>
      <c r="R117" s="49">
        <v>73598525.599999994</v>
      </c>
      <c r="S117" s="64">
        <v>39200000</v>
      </c>
      <c r="T117" s="64"/>
      <c r="U117" s="64"/>
      <c r="V117" s="67">
        <f>SUM(S117:U117)</f>
        <v>39200000</v>
      </c>
      <c r="W117" s="33" t="s">
        <v>638</v>
      </c>
      <c r="X117" s="53" t="s">
        <v>582</v>
      </c>
      <c r="Y117" s="51"/>
      <c r="Z117" s="63">
        <v>45503</v>
      </c>
      <c r="AA117" s="63">
        <v>45503</v>
      </c>
      <c r="AB117" s="52">
        <v>1</v>
      </c>
    </row>
    <row r="118" spans="1:28" s="15" customFormat="1" ht="51" hidden="1" x14ac:dyDescent="0.25">
      <c r="A118" s="53"/>
      <c r="B118" s="53">
        <v>92</v>
      </c>
      <c r="C118" s="53" t="s">
        <v>240</v>
      </c>
      <c r="D118" s="61" t="s">
        <v>137</v>
      </c>
      <c r="E118" s="56" t="s">
        <v>335</v>
      </c>
      <c r="F118" s="53" t="s">
        <v>78</v>
      </c>
      <c r="G118" s="53" t="s">
        <v>46</v>
      </c>
      <c r="H118" s="53" t="s">
        <v>19</v>
      </c>
      <c r="I118" s="53" t="s">
        <v>446</v>
      </c>
      <c r="J118" s="53" t="s">
        <v>274</v>
      </c>
      <c r="K118" s="53" t="s">
        <v>242</v>
      </c>
      <c r="L118" s="63">
        <v>45502</v>
      </c>
      <c r="M118" s="63" t="str">
        <f t="shared" ref="M118" si="13">IF(H118="NUEVO","31/12/2027","31/12/2024")</f>
        <v>31/12/2027</v>
      </c>
      <c r="N118" s="53">
        <v>982308</v>
      </c>
      <c r="O118" s="60" t="s">
        <v>540</v>
      </c>
      <c r="P118" s="52">
        <v>2024680010104</v>
      </c>
      <c r="Q118" s="49" t="s">
        <v>367</v>
      </c>
      <c r="R118" s="49">
        <v>211007150</v>
      </c>
      <c r="S118" s="64">
        <v>50000000</v>
      </c>
      <c r="T118" s="64"/>
      <c r="U118" s="54"/>
      <c r="V118" s="67">
        <f>SUM(S118:U118)</f>
        <v>50000000</v>
      </c>
      <c r="W118" s="65" t="s">
        <v>639</v>
      </c>
      <c r="X118" s="53" t="s">
        <v>583</v>
      </c>
      <c r="Y118" s="51"/>
      <c r="Z118" s="63">
        <v>45502</v>
      </c>
      <c r="AA118" s="63">
        <v>45502</v>
      </c>
      <c r="AB118" s="52">
        <v>1</v>
      </c>
    </row>
    <row r="119" spans="1:28" s="15" customFormat="1" ht="38.25" hidden="1" x14ac:dyDescent="0.25">
      <c r="A119" s="53"/>
      <c r="B119" s="53">
        <v>93</v>
      </c>
      <c r="C119" s="53" t="s">
        <v>287</v>
      </c>
      <c r="D119" s="61" t="s">
        <v>276</v>
      </c>
      <c r="E119" s="56" t="s">
        <v>336</v>
      </c>
      <c r="F119" s="53" t="s">
        <v>78</v>
      </c>
      <c r="G119" s="53" t="s">
        <v>46</v>
      </c>
      <c r="H119" s="53" t="s">
        <v>19</v>
      </c>
      <c r="I119" s="53" t="s">
        <v>277</v>
      </c>
      <c r="J119" s="53" t="s">
        <v>235</v>
      </c>
      <c r="K119" s="53" t="s">
        <v>278</v>
      </c>
      <c r="L119" s="63">
        <v>45502</v>
      </c>
      <c r="M119" s="63" t="str">
        <f t="shared" ref="M119" si="14">IF(H119="NUEVO","31/12/2027","31/12/2024")</f>
        <v>31/12/2027</v>
      </c>
      <c r="N119" s="53">
        <v>989777</v>
      </c>
      <c r="O119" s="60" t="s">
        <v>541</v>
      </c>
      <c r="P119" s="52">
        <v>2024680010117</v>
      </c>
      <c r="Q119" s="49" t="s">
        <v>279</v>
      </c>
      <c r="R119" s="49" t="s">
        <v>1403</v>
      </c>
      <c r="S119" s="64">
        <v>551249104.92999995</v>
      </c>
      <c r="T119" s="64"/>
      <c r="U119" s="64"/>
      <c r="V119" s="50">
        <f>SUM(S119:U119)</f>
        <v>551249104.92999995</v>
      </c>
      <c r="W119" s="62" t="s">
        <v>1404</v>
      </c>
      <c r="X119" s="53" t="s">
        <v>1405</v>
      </c>
      <c r="Y119" s="51"/>
      <c r="Z119" s="63" t="s">
        <v>1379</v>
      </c>
      <c r="AA119" s="219" t="s">
        <v>1379</v>
      </c>
      <c r="AB119" s="52">
        <v>1</v>
      </c>
    </row>
    <row r="120" spans="1:28" s="15" customFormat="1" ht="51" hidden="1" x14ac:dyDescent="0.25">
      <c r="A120" s="53"/>
      <c r="B120" s="282">
        <v>94</v>
      </c>
      <c r="C120" s="282" t="s">
        <v>287</v>
      </c>
      <c r="D120" s="312" t="s">
        <v>351</v>
      </c>
      <c r="E120" s="282" t="s">
        <v>337</v>
      </c>
      <c r="F120" s="282" t="s">
        <v>342</v>
      </c>
      <c r="G120" s="282" t="s">
        <v>229</v>
      </c>
      <c r="H120" s="282" t="s">
        <v>19</v>
      </c>
      <c r="I120" s="282" t="s">
        <v>447</v>
      </c>
      <c r="J120" s="53" t="s">
        <v>281</v>
      </c>
      <c r="K120" s="53" t="s">
        <v>280</v>
      </c>
      <c r="L120" s="291">
        <v>45503</v>
      </c>
      <c r="M120" s="291" t="str">
        <f t="shared" ref="M120" si="15">IF(H120="NUEVO","31/12/2027","31/12/2024")</f>
        <v>31/12/2027</v>
      </c>
      <c r="N120" s="282">
        <v>982013</v>
      </c>
      <c r="O120" s="284" t="s">
        <v>542</v>
      </c>
      <c r="P120" s="284">
        <v>2024680010162</v>
      </c>
      <c r="Q120" s="286" t="s">
        <v>359</v>
      </c>
      <c r="R120" s="286">
        <v>19492601254.119999</v>
      </c>
      <c r="S120" s="290">
        <v>5243344182.3599997</v>
      </c>
      <c r="T120" s="290"/>
      <c r="U120" s="299"/>
      <c r="V120" s="301">
        <f>SUM(S120:U123)</f>
        <v>5243344182.3599997</v>
      </c>
      <c r="W120" s="314" t="s">
        <v>1167</v>
      </c>
      <c r="X120" s="282" t="s">
        <v>1168</v>
      </c>
      <c r="Y120" s="278"/>
      <c r="Z120" s="291" t="s">
        <v>1169</v>
      </c>
      <c r="AA120" s="291" t="s">
        <v>1169</v>
      </c>
      <c r="AB120" s="284">
        <v>1</v>
      </c>
    </row>
    <row r="121" spans="1:28" s="15" customFormat="1" ht="38.25" hidden="1" x14ac:dyDescent="0.25">
      <c r="A121" s="53"/>
      <c r="B121" s="307"/>
      <c r="C121" s="307"/>
      <c r="D121" s="315"/>
      <c r="E121" s="307"/>
      <c r="F121" s="307"/>
      <c r="G121" s="307"/>
      <c r="H121" s="307"/>
      <c r="I121" s="307"/>
      <c r="J121" s="53" t="s">
        <v>281</v>
      </c>
      <c r="K121" s="53" t="s">
        <v>282</v>
      </c>
      <c r="L121" s="309"/>
      <c r="M121" s="309"/>
      <c r="N121" s="307"/>
      <c r="O121" s="310"/>
      <c r="P121" s="310"/>
      <c r="Q121" s="303"/>
      <c r="R121" s="303"/>
      <c r="S121" s="302"/>
      <c r="T121" s="302"/>
      <c r="U121" s="299"/>
      <c r="V121" s="301"/>
      <c r="W121" s="314"/>
      <c r="X121" s="307"/>
      <c r="Y121" s="308"/>
      <c r="Z121" s="309"/>
      <c r="AA121" s="309"/>
      <c r="AB121" s="310"/>
    </row>
    <row r="122" spans="1:28" s="15" customFormat="1" ht="38.25" hidden="1" x14ac:dyDescent="0.25">
      <c r="A122" s="53"/>
      <c r="B122" s="307"/>
      <c r="C122" s="307"/>
      <c r="D122" s="315"/>
      <c r="E122" s="307"/>
      <c r="F122" s="307"/>
      <c r="G122" s="307"/>
      <c r="H122" s="307"/>
      <c r="I122" s="307"/>
      <c r="J122" s="53" t="s">
        <v>278</v>
      </c>
      <c r="K122" s="53" t="s">
        <v>283</v>
      </c>
      <c r="L122" s="309"/>
      <c r="M122" s="309"/>
      <c r="N122" s="307"/>
      <c r="O122" s="310"/>
      <c r="P122" s="310"/>
      <c r="Q122" s="303"/>
      <c r="R122" s="303"/>
      <c r="S122" s="302"/>
      <c r="T122" s="302"/>
      <c r="U122" s="299"/>
      <c r="V122" s="301"/>
      <c r="W122" s="314"/>
      <c r="X122" s="307"/>
      <c r="Y122" s="308"/>
      <c r="Z122" s="309"/>
      <c r="AA122" s="309"/>
      <c r="AB122" s="310"/>
    </row>
    <row r="123" spans="1:28" s="15" customFormat="1" ht="89.25" hidden="1" x14ac:dyDescent="0.25">
      <c r="A123" s="53"/>
      <c r="B123" s="283"/>
      <c r="C123" s="283"/>
      <c r="D123" s="313"/>
      <c r="E123" s="283"/>
      <c r="F123" s="283"/>
      <c r="G123" s="283"/>
      <c r="H123" s="283"/>
      <c r="I123" s="283"/>
      <c r="J123" s="53" t="s">
        <v>455</v>
      </c>
      <c r="K123" s="53" t="s">
        <v>284</v>
      </c>
      <c r="L123" s="292"/>
      <c r="M123" s="292"/>
      <c r="N123" s="283"/>
      <c r="O123" s="285"/>
      <c r="P123" s="285"/>
      <c r="Q123" s="287"/>
      <c r="R123" s="287"/>
      <c r="S123" s="289"/>
      <c r="T123" s="289"/>
      <c r="U123" s="299"/>
      <c r="V123" s="301"/>
      <c r="W123" s="314"/>
      <c r="X123" s="283"/>
      <c r="Y123" s="279"/>
      <c r="Z123" s="292"/>
      <c r="AA123" s="292"/>
      <c r="AB123" s="285"/>
    </row>
    <row r="124" spans="1:28" s="15" customFormat="1" ht="38.25" hidden="1" x14ac:dyDescent="0.25">
      <c r="A124" s="53"/>
      <c r="B124" s="53">
        <v>95</v>
      </c>
      <c r="C124" s="53" t="s">
        <v>72</v>
      </c>
      <c r="D124" s="61" t="s">
        <v>85</v>
      </c>
      <c r="E124" s="53" t="s">
        <v>338</v>
      </c>
      <c r="F124" s="53" t="s">
        <v>82</v>
      </c>
      <c r="G124" s="53" t="s">
        <v>46</v>
      </c>
      <c r="H124" s="53" t="s">
        <v>19</v>
      </c>
      <c r="I124" s="53" t="s">
        <v>448</v>
      </c>
      <c r="J124" s="53" t="s">
        <v>286</v>
      </c>
      <c r="K124" s="53" t="s">
        <v>285</v>
      </c>
      <c r="L124" s="63">
        <v>45503</v>
      </c>
      <c r="M124" s="63" t="str">
        <f t="shared" ref="M124" si="16">IF(H124="NUEVO","31/12/2027","31/12/2024")</f>
        <v>31/12/2027</v>
      </c>
      <c r="N124" s="53">
        <v>989032</v>
      </c>
      <c r="O124" s="52" t="s">
        <v>543</v>
      </c>
      <c r="P124" s="52">
        <v>2024680010172</v>
      </c>
      <c r="Q124" s="49" t="s">
        <v>362</v>
      </c>
      <c r="R124" s="49">
        <v>150000000</v>
      </c>
      <c r="S124" s="64">
        <v>150000000</v>
      </c>
      <c r="T124" s="64"/>
      <c r="U124" s="64"/>
      <c r="V124" s="50">
        <f>SUM(S124:U124)</f>
        <v>150000000</v>
      </c>
      <c r="W124" s="62" t="s">
        <v>640</v>
      </c>
      <c r="X124" s="53" t="s">
        <v>584</v>
      </c>
      <c r="Y124" s="51"/>
      <c r="Z124" s="63">
        <v>45503</v>
      </c>
      <c r="AA124" s="63">
        <v>45503</v>
      </c>
      <c r="AB124" s="52">
        <v>1</v>
      </c>
    </row>
    <row r="125" spans="1:28" s="15" customFormat="1" ht="57" hidden="1" customHeight="1" x14ac:dyDescent="0.25">
      <c r="A125" s="53"/>
      <c r="B125" s="53">
        <v>96</v>
      </c>
      <c r="C125" s="53" t="s">
        <v>208</v>
      </c>
      <c r="D125" s="61" t="s">
        <v>110</v>
      </c>
      <c r="E125" s="53" t="s">
        <v>591</v>
      </c>
      <c r="F125" s="53" t="s">
        <v>78</v>
      </c>
      <c r="G125" s="53" t="s">
        <v>46</v>
      </c>
      <c r="H125" s="53" t="s">
        <v>19</v>
      </c>
      <c r="I125" s="53" t="s">
        <v>592</v>
      </c>
      <c r="J125" s="53" t="s">
        <v>107</v>
      </c>
      <c r="K125" s="53" t="s">
        <v>593</v>
      </c>
      <c r="L125" s="63">
        <v>45503</v>
      </c>
      <c r="M125" s="63">
        <v>46752</v>
      </c>
      <c r="N125" s="53">
        <v>984236</v>
      </c>
      <c r="O125" s="52">
        <v>20240680010063</v>
      </c>
      <c r="P125" s="52">
        <v>2024680010063</v>
      </c>
      <c r="Q125" s="49" t="s">
        <v>364</v>
      </c>
      <c r="R125" s="49">
        <v>1723279693</v>
      </c>
      <c r="S125" s="64">
        <v>351803353</v>
      </c>
      <c r="T125" s="64"/>
      <c r="U125" s="64"/>
      <c r="V125" s="50">
        <f>SUM(S125:U125)</f>
        <v>351803353</v>
      </c>
      <c r="W125" s="62" t="s">
        <v>641</v>
      </c>
      <c r="X125" s="53" t="s">
        <v>594</v>
      </c>
      <c r="Y125" s="51"/>
      <c r="Z125" s="63">
        <v>45503</v>
      </c>
      <c r="AA125" s="63">
        <v>45503</v>
      </c>
      <c r="AB125" s="52">
        <v>1</v>
      </c>
    </row>
    <row r="126" spans="1:28" s="15" customFormat="1" ht="57" hidden="1" customHeight="1" x14ac:dyDescent="0.25">
      <c r="A126" s="53"/>
      <c r="B126" s="53">
        <v>97</v>
      </c>
      <c r="C126" s="53" t="s">
        <v>95</v>
      </c>
      <c r="D126" s="61" t="s">
        <v>347</v>
      </c>
      <c r="E126" s="53" t="s">
        <v>1200</v>
      </c>
      <c r="F126" s="53" t="s">
        <v>63</v>
      </c>
      <c r="G126" s="53" t="s">
        <v>229</v>
      </c>
      <c r="H126" s="53" t="s">
        <v>19</v>
      </c>
      <c r="I126" s="53" t="s">
        <v>595</v>
      </c>
      <c r="J126" s="53" t="s">
        <v>169</v>
      </c>
      <c r="K126" s="53" t="s">
        <v>596</v>
      </c>
      <c r="L126" s="63">
        <v>45503</v>
      </c>
      <c r="M126" s="63">
        <v>46752</v>
      </c>
      <c r="N126" s="53">
        <v>980498</v>
      </c>
      <c r="O126" s="52">
        <v>20240680010017</v>
      </c>
      <c r="P126" s="52">
        <v>2024680010017</v>
      </c>
      <c r="Q126" s="49" t="s">
        <v>359</v>
      </c>
      <c r="R126" s="49">
        <v>2586214137</v>
      </c>
      <c r="S126" s="64">
        <v>511214137</v>
      </c>
      <c r="T126" s="64">
        <v>300000000</v>
      </c>
      <c r="U126" s="64"/>
      <c r="V126" s="50">
        <f>SUM(S126:U126)</f>
        <v>811214137</v>
      </c>
      <c r="W126" s="62" t="s">
        <v>1201</v>
      </c>
      <c r="X126" s="53" t="s">
        <v>1202</v>
      </c>
      <c r="Y126" s="51" t="s">
        <v>1203</v>
      </c>
      <c r="Z126" s="63" t="s">
        <v>1204</v>
      </c>
      <c r="AA126" s="148" t="s">
        <v>1204</v>
      </c>
      <c r="AB126" s="52">
        <v>1</v>
      </c>
    </row>
    <row r="127" spans="1:28" s="15" customFormat="1" ht="57" hidden="1" customHeight="1" x14ac:dyDescent="0.25">
      <c r="A127" s="25"/>
      <c r="B127" s="296">
        <v>98</v>
      </c>
      <c r="C127" s="296" t="s">
        <v>95</v>
      </c>
      <c r="D127" s="311" t="s">
        <v>248</v>
      </c>
      <c r="E127" s="296" t="s">
        <v>597</v>
      </c>
      <c r="F127" s="296" t="s">
        <v>343</v>
      </c>
      <c r="G127" s="296" t="s">
        <v>229</v>
      </c>
      <c r="H127" s="296" t="s">
        <v>19</v>
      </c>
      <c r="I127" s="36" t="s">
        <v>598</v>
      </c>
      <c r="J127" s="296" t="s">
        <v>90</v>
      </c>
      <c r="K127" s="36" t="s">
        <v>600</v>
      </c>
      <c r="L127" s="291">
        <v>45503</v>
      </c>
      <c r="M127" s="291">
        <v>46752</v>
      </c>
      <c r="N127" s="282">
        <v>965671</v>
      </c>
      <c r="O127" s="284">
        <v>20240680010167</v>
      </c>
      <c r="P127" s="284">
        <v>2024680010167</v>
      </c>
      <c r="Q127" s="286" t="s">
        <v>357</v>
      </c>
      <c r="R127" s="286">
        <v>12879310061.17</v>
      </c>
      <c r="S127" s="290">
        <v>3088405471.1700001</v>
      </c>
      <c r="T127" s="290"/>
      <c r="U127" s="290">
        <v>439104592</v>
      </c>
      <c r="V127" s="286">
        <f>SUM(S127:U128)</f>
        <v>3527510063.1700001</v>
      </c>
      <c r="W127" s="304" t="s">
        <v>1329</v>
      </c>
      <c r="X127" s="282" t="s">
        <v>1330</v>
      </c>
      <c r="Y127" s="278"/>
      <c r="Z127" s="291" t="s">
        <v>1331</v>
      </c>
      <c r="AA127" s="291" t="s">
        <v>1331</v>
      </c>
      <c r="AB127" s="284">
        <v>1</v>
      </c>
    </row>
    <row r="128" spans="1:28" s="15" customFormat="1" ht="25.5" hidden="1" x14ac:dyDescent="0.25">
      <c r="B128" s="296"/>
      <c r="C128" s="296"/>
      <c r="D128" s="311"/>
      <c r="E128" s="296"/>
      <c r="F128" s="296"/>
      <c r="G128" s="296"/>
      <c r="H128" s="296"/>
      <c r="I128" s="36" t="s">
        <v>599</v>
      </c>
      <c r="J128" s="296"/>
      <c r="K128" s="36" t="s">
        <v>601</v>
      </c>
      <c r="L128" s="292"/>
      <c r="M128" s="292"/>
      <c r="N128" s="283"/>
      <c r="O128" s="285"/>
      <c r="P128" s="285"/>
      <c r="Q128" s="287"/>
      <c r="R128" s="287"/>
      <c r="S128" s="289"/>
      <c r="T128" s="289"/>
      <c r="U128" s="289"/>
      <c r="V128" s="287"/>
      <c r="W128" s="306"/>
      <c r="X128" s="283"/>
      <c r="Y128" s="279"/>
      <c r="Z128" s="292"/>
      <c r="AA128" s="292"/>
      <c r="AB128" s="285"/>
    </row>
    <row r="129" spans="1:28" s="15" customFormat="1" ht="57" hidden="1" customHeight="1" x14ac:dyDescent="0.25">
      <c r="A129" s="53"/>
      <c r="B129" s="53">
        <v>99</v>
      </c>
      <c r="C129" s="53" t="s">
        <v>208</v>
      </c>
      <c r="D129" s="61" t="s">
        <v>137</v>
      </c>
      <c r="E129" s="53" t="s">
        <v>602</v>
      </c>
      <c r="F129" s="53" t="s">
        <v>78</v>
      </c>
      <c r="G129" s="53" t="s">
        <v>229</v>
      </c>
      <c r="H129" s="53" t="s">
        <v>19</v>
      </c>
      <c r="I129" s="53" t="s">
        <v>603</v>
      </c>
      <c r="J129" s="53" t="s">
        <v>107</v>
      </c>
      <c r="K129" s="53" t="s">
        <v>604</v>
      </c>
      <c r="L129" s="63">
        <v>45504</v>
      </c>
      <c r="M129" s="63">
        <v>46752</v>
      </c>
      <c r="N129" s="53">
        <v>982273</v>
      </c>
      <c r="O129" s="52">
        <v>20240680010025</v>
      </c>
      <c r="P129" s="52">
        <v>2024680010025</v>
      </c>
      <c r="Q129" s="49" t="s">
        <v>363</v>
      </c>
      <c r="R129" s="49">
        <v>135600000</v>
      </c>
      <c r="S129" s="64">
        <v>32600000</v>
      </c>
      <c r="T129" s="64"/>
      <c r="U129" s="64"/>
      <c r="V129" s="50">
        <f>SUM(S129:U129)</f>
        <v>32600000</v>
      </c>
      <c r="W129" s="62" t="s">
        <v>1233</v>
      </c>
      <c r="X129" s="53" t="s">
        <v>1332</v>
      </c>
      <c r="Y129" s="51"/>
      <c r="Z129" s="63" t="s">
        <v>1234</v>
      </c>
      <c r="AA129" s="176" t="s">
        <v>1234</v>
      </c>
      <c r="AB129" s="52">
        <v>1</v>
      </c>
    </row>
    <row r="130" spans="1:28" s="15" customFormat="1" ht="66" hidden="1" customHeight="1" x14ac:dyDescent="0.25">
      <c r="A130" s="53"/>
      <c r="B130" s="53">
        <v>100</v>
      </c>
      <c r="C130" s="53" t="s">
        <v>72</v>
      </c>
      <c r="D130" s="61" t="s">
        <v>123</v>
      </c>
      <c r="E130" s="53" t="s">
        <v>642</v>
      </c>
      <c r="F130" s="53" t="s">
        <v>124</v>
      </c>
      <c r="G130" s="53" t="s">
        <v>845</v>
      </c>
      <c r="H130" s="53" t="s">
        <v>19</v>
      </c>
      <c r="I130" s="53" t="s">
        <v>643</v>
      </c>
      <c r="J130" s="53" t="s">
        <v>126</v>
      </c>
      <c r="K130" s="53" t="s">
        <v>125</v>
      </c>
      <c r="L130" s="63">
        <v>45504</v>
      </c>
      <c r="M130" s="63">
        <v>46752</v>
      </c>
      <c r="N130" s="53">
        <v>986412</v>
      </c>
      <c r="O130" s="52">
        <v>20240680010120</v>
      </c>
      <c r="P130" s="52">
        <v>2024680010120</v>
      </c>
      <c r="Q130" s="49" t="s">
        <v>358</v>
      </c>
      <c r="R130" s="49">
        <v>633103150</v>
      </c>
      <c r="S130" s="64">
        <v>233103150</v>
      </c>
      <c r="T130" s="64"/>
      <c r="U130" s="64"/>
      <c r="V130" s="50">
        <f>SUM(S130:U130)</f>
        <v>233103150</v>
      </c>
      <c r="W130" s="62" t="s">
        <v>1289</v>
      </c>
      <c r="X130" s="53" t="s">
        <v>1287</v>
      </c>
      <c r="Y130" s="51"/>
      <c r="Z130" s="63" t="s">
        <v>1288</v>
      </c>
      <c r="AA130" s="189" t="s">
        <v>1288</v>
      </c>
      <c r="AB130" s="52">
        <v>1</v>
      </c>
    </row>
    <row r="131" spans="1:28" s="15" customFormat="1" ht="78.75" hidden="1" customHeight="1" x14ac:dyDescent="0.25">
      <c r="A131" s="53"/>
      <c r="B131" s="53">
        <v>101</v>
      </c>
      <c r="C131" s="53" t="s">
        <v>644</v>
      </c>
      <c r="D131" s="61" t="s">
        <v>121</v>
      </c>
      <c r="E131" s="53" t="s">
        <v>645</v>
      </c>
      <c r="F131" s="53" t="s">
        <v>117</v>
      </c>
      <c r="G131" s="53" t="s">
        <v>46</v>
      </c>
      <c r="H131" s="53" t="s">
        <v>19</v>
      </c>
      <c r="I131" s="53" t="s">
        <v>660</v>
      </c>
      <c r="J131" s="53" t="s">
        <v>214</v>
      </c>
      <c r="K131" s="53" t="s">
        <v>646</v>
      </c>
      <c r="L131" s="63">
        <v>45504</v>
      </c>
      <c r="M131" s="63">
        <v>46752</v>
      </c>
      <c r="N131" s="53">
        <v>986719</v>
      </c>
      <c r="O131" s="52">
        <v>20240680010174</v>
      </c>
      <c r="P131" s="52">
        <v>2024680010174</v>
      </c>
      <c r="Q131" s="49" t="s">
        <v>358</v>
      </c>
      <c r="R131" s="49">
        <v>1000000000</v>
      </c>
      <c r="S131" s="64">
        <v>250000000</v>
      </c>
      <c r="T131" s="64"/>
      <c r="U131" s="64"/>
      <c r="V131" s="50">
        <f>SUM(S131:U131)</f>
        <v>250000000</v>
      </c>
      <c r="W131" s="62" t="s">
        <v>647</v>
      </c>
      <c r="X131" s="53" t="s">
        <v>648</v>
      </c>
      <c r="Y131" s="51"/>
      <c r="Z131" s="63">
        <v>45504</v>
      </c>
      <c r="AA131" s="63">
        <v>45504</v>
      </c>
      <c r="AB131" s="52">
        <v>1</v>
      </c>
    </row>
    <row r="132" spans="1:28" s="15" customFormat="1" ht="78.75" hidden="1" customHeight="1" x14ac:dyDescent="0.25">
      <c r="A132" s="53"/>
      <c r="B132" s="53">
        <v>102</v>
      </c>
      <c r="C132" s="53" t="s">
        <v>287</v>
      </c>
      <c r="D132" s="61" t="s">
        <v>85</v>
      </c>
      <c r="E132" s="53" t="s">
        <v>649</v>
      </c>
      <c r="F132" s="53" t="s">
        <v>82</v>
      </c>
      <c r="G132" s="53" t="s">
        <v>46</v>
      </c>
      <c r="H132" s="53" t="s">
        <v>19</v>
      </c>
      <c r="I132" s="53" t="s">
        <v>650</v>
      </c>
      <c r="J132" s="53" t="s">
        <v>84</v>
      </c>
      <c r="K132" s="53" t="s">
        <v>651</v>
      </c>
      <c r="L132" s="63">
        <v>45504</v>
      </c>
      <c r="M132" s="63">
        <v>46752</v>
      </c>
      <c r="N132" s="53">
        <v>1026837</v>
      </c>
      <c r="O132" s="52">
        <v>20240680010200</v>
      </c>
      <c r="P132" s="52">
        <v>2024680010200</v>
      </c>
      <c r="Q132" s="49" t="s">
        <v>361</v>
      </c>
      <c r="R132" s="49">
        <v>99985182</v>
      </c>
      <c r="S132" s="64">
        <v>99985182</v>
      </c>
      <c r="T132" s="64"/>
      <c r="U132" s="64"/>
      <c r="V132" s="50">
        <f>SUM(S132:U132)</f>
        <v>99985182</v>
      </c>
      <c r="W132" s="62" t="s">
        <v>652</v>
      </c>
      <c r="X132" s="53" t="s">
        <v>653</v>
      </c>
      <c r="Y132" s="51"/>
      <c r="Z132" s="63">
        <v>45504</v>
      </c>
      <c r="AA132" s="63">
        <v>45504</v>
      </c>
      <c r="AB132" s="52">
        <v>1</v>
      </c>
    </row>
    <row r="133" spans="1:28" s="15" customFormat="1" ht="78.75" hidden="1" customHeight="1" x14ac:dyDescent="0.25">
      <c r="A133" s="25"/>
      <c r="B133" s="296">
        <v>103</v>
      </c>
      <c r="C133" s="282" t="s">
        <v>72</v>
      </c>
      <c r="D133" s="312" t="s">
        <v>657</v>
      </c>
      <c r="E133" s="282" t="s">
        <v>658</v>
      </c>
      <c r="F133" s="282" t="s">
        <v>76</v>
      </c>
      <c r="G133" s="282" t="s">
        <v>229</v>
      </c>
      <c r="H133" s="282" t="s">
        <v>19</v>
      </c>
      <c r="I133" s="53" t="s">
        <v>668</v>
      </c>
      <c r="J133" s="53" t="s">
        <v>75</v>
      </c>
      <c r="K133" s="53" t="s">
        <v>662</v>
      </c>
      <c r="L133" s="300">
        <v>45505</v>
      </c>
      <c r="M133" s="300">
        <v>46752</v>
      </c>
      <c r="N133" s="296">
        <v>982306</v>
      </c>
      <c r="O133" s="297">
        <v>20240680010123</v>
      </c>
      <c r="P133" s="284">
        <v>2024680010123</v>
      </c>
      <c r="Q133" s="298" t="s">
        <v>360</v>
      </c>
      <c r="R133" s="316">
        <v>4426436386.46</v>
      </c>
      <c r="S133" s="290">
        <v>849050325.33000004</v>
      </c>
      <c r="T133" s="290"/>
      <c r="U133" s="290"/>
      <c r="V133" s="317">
        <f>SUM(S133:U136)</f>
        <v>849050325.33000004</v>
      </c>
      <c r="W133" s="314" t="s">
        <v>1397</v>
      </c>
      <c r="X133" s="282" t="s">
        <v>1398</v>
      </c>
      <c r="Y133" s="294"/>
      <c r="Z133" s="300" t="s">
        <v>1399</v>
      </c>
      <c r="AA133" s="300" t="s">
        <v>1399</v>
      </c>
      <c r="AB133" s="297">
        <v>1</v>
      </c>
    </row>
    <row r="134" spans="1:28" s="15" customFormat="1" ht="51" hidden="1" x14ac:dyDescent="0.25">
      <c r="B134" s="296"/>
      <c r="C134" s="307"/>
      <c r="D134" s="315"/>
      <c r="E134" s="307"/>
      <c r="F134" s="307"/>
      <c r="G134" s="307"/>
      <c r="H134" s="307"/>
      <c r="I134" s="53" t="s">
        <v>666</v>
      </c>
      <c r="J134" s="53" t="s">
        <v>75</v>
      </c>
      <c r="K134" s="53" t="s">
        <v>663</v>
      </c>
      <c r="L134" s="300"/>
      <c r="M134" s="300"/>
      <c r="N134" s="296"/>
      <c r="O134" s="297"/>
      <c r="P134" s="310"/>
      <c r="Q134" s="298"/>
      <c r="R134" s="303"/>
      <c r="S134" s="302"/>
      <c r="T134" s="302"/>
      <c r="U134" s="302"/>
      <c r="V134" s="303"/>
      <c r="W134" s="314"/>
      <c r="X134" s="307"/>
      <c r="Y134" s="294"/>
      <c r="Z134" s="300"/>
      <c r="AA134" s="300"/>
      <c r="AB134" s="297"/>
    </row>
    <row r="135" spans="1:28" s="15" customFormat="1" ht="51" hidden="1" x14ac:dyDescent="0.25">
      <c r="B135" s="296"/>
      <c r="C135" s="307"/>
      <c r="D135" s="315"/>
      <c r="E135" s="307"/>
      <c r="F135" s="307"/>
      <c r="G135" s="307"/>
      <c r="H135" s="307"/>
      <c r="I135" s="53" t="s">
        <v>667</v>
      </c>
      <c r="J135" s="53" t="s">
        <v>75</v>
      </c>
      <c r="K135" s="53" t="s">
        <v>664</v>
      </c>
      <c r="L135" s="300"/>
      <c r="M135" s="300"/>
      <c r="N135" s="296"/>
      <c r="O135" s="297"/>
      <c r="P135" s="310"/>
      <c r="Q135" s="298"/>
      <c r="R135" s="303"/>
      <c r="S135" s="302"/>
      <c r="T135" s="302"/>
      <c r="U135" s="302"/>
      <c r="V135" s="303"/>
      <c r="W135" s="314"/>
      <c r="X135" s="307"/>
      <c r="Y135" s="294"/>
      <c r="Z135" s="300"/>
      <c r="AA135" s="300"/>
      <c r="AB135" s="297"/>
    </row>
    <row r="136" spans="1:28" s="15" customFormat="1" ht="34.5" hidden="1" customHeight="1" x14ac:dyDescent="0.25">
      <c r="B136" s="296"/>
      <c r="C136" s="283"/>
      <c r="D136" s="313"/>
      <c r="E136" s="283"/>
      <c r="F136" s="283"/>
      <c r="G136" s="283"/>
      <c r="H136" s="283"/>
      <c r="I136" s="53" t="s">
        <v>659</v>
      </c>
      <c r="J136" s="53" t="s">
        <v>661</v>
      </c>
      <c r="K136" s="53" t="s">
        <v>665</v>
      </c>
      <c r="L136" s="300"/>
      <c r="M136" s="300"/>
      <c r="N136" s="296"/>
      <c r="O136" s="297"/>
      <c r="P136" s="285"/>
      <c r="Q136" s="298"/>
      <c r="R136" s="287"/>
      <c r="S136" s="289"/>
      <c r="T136" s="289"/>
      <c r="U136" s="289"/>
      <c r="V136" s="287"/>
      <c r="W136" s="314"/>
      <c r="X136" s="283"/>
      <c r="Y136" s="294"/>
      <c r="Z136" s="300"/>
      <c r="AA136" s="300"/>
      <c r="AB136" s="297"/>
    </row>
    <row r="137" spans="1:28" s="15" customFormat="1" ht="78.75" hidden="1" customHeight="1" x14ac:dyDescent="0.25">
      <c r="A137" s="53"/>
      <c r="B137" s="53">
        <v>104</v>
      </c>
      <c r="C137" s="53" t="s">
        <v>644</v>
      </c>
      <c r="D137" s="61" t="s">
        <v>179</v>
      </c>
      <c r="E137" s="53" t="s">
        <v>669</v>
      </c>
      <c r="F137" s="53" t="s">
        <v>78</v>
      </c>
      <c r="G137" s="53" t="s">
        <v>46</v>
      </c>
      <c r="H137" s="53" t="s">
        <v>19</v>
      </c>
      <c r="I137" s="53" t="s">
        <v>670</v>
      </c>
      <c r="J137" s="53" t="s">
        <v>189</v>
      </c>
      <c r="K137" s="53" t="s">
        <v>671</v>
      </c>
      <c r="L137" s="63">
        <v>45505</v>
      </c>
      <c r="M137" s="63">
        <v>46752</v>
      </c>
      <c r="N137" s="53">
        <v>984664</v>
      </c>
      <c r="O137" s="52">
        <v>20240680010099</v>
      </c>
      <c r="P137" s="52">
        <v>2024680010099</v>
      </c>
      <c r="Q137" s="49" t="s">
        <v>367</v>
      </c>
      <c r="R137" s="49">
        <v>530880000</v>
      </c>
      <c r="S137" s="64">
        <v>144000000</v>
      </c>
      <c r="T137" s="64"/>
      <c r="U137" s="64"/>
      <c r="V137" s="50">
        <f>SUM(S137:U137)</f>
        <v>144000000</v>
      </c>
      <c r="W137" s="62" t="s">
        <v>672</v>
      </c>
      <c r="X137" s="53" t="s">
        <v>673</v>
      </c>
      <c r="Y137" s="51"/>
      <c r="Z137" s="63">
        <v>45505</v>
      </c>
      <c r="AA137" s="63">
        <v>45505</v>
      </c>
      <c r="AB137" s="52">
        <v>1</v>
      </c>
    </row>
    <row r="138" spans="1:28" s="15" customFormat="1" ht="78.75" hidden="1" customHeight="1" x14ac:dyDescent="0.25">
      <c r="A138" s="53"/>
      <c r="B138" s="53">
        <v>105</v>
      </c>
      <c r="C138" s="53" t="s">
        <v>644</v>
      </c>
      <c r="D138" s="61" t="s">
        <v>179</v>
      </c>
      <c r="E138" s="53" t="s">
        <v>674</v>
      </c>
      <c r="F138" s="53" t="s">
        <v>78</v>
      </c>
      <c r="G138" s="53" t="s">
        <v>46</v>
      </c>
      <c r="H138" s="53" t="s">
        <v>19</v>
      </c>
      <c r="I138" s="53" t="s">
        <v>675</v>
      </c>
      <c r="J138" s="53" t="s">
        <v>160</v>
      </c>
      <c r="K138" s="53" t="s">
        <v>242</v>
      </c>
      <c r="L138" s="63">
        <v>45505</v>
      </c>
      <c r="M138" s="63">
        <v>46752</v>
      </c>
      <c r="N138" s="53">
        <v>987857</v>
      </c>
      <c r="O138" s="52">
        <v>20240680010133</v>
      </c>
      <c r="P138" s="52">
        <v>2024680010133</v>
      </c>
      <c r="Q138" s="49" t="s">
        <v>367</v>
      </c>
      <c r="R138" s="49">
        <v>439480000</v>
      </c>
      <c r="S138" s="64">
        <v>264000000</v>
      </c>
      <c r="T138" s="64"/>
      <c r="U138" s="64"/>
      <c r="V138" s="50">
        <f>SUM(S138:U138)</f>
        <v>264000000</v>
      </c>
      <c r="W138" s="62" t="s">
        <v>676</v>
      </c>
      <c r="X138" s="53" t="s">
        <v>677</v>
      </c>
      <c r="Y138" s="51"/>
      <c r="Z138" s="63">
        <v>45505</v>
      </c>
      <c r="AA138" s="63">
        <v>45505</v>
      </c>
      <c r="AB138" s="52">
        <v>1</v>
      </c>
    </row>
    <row r="139" spans="1:28" s="15" customFormat="1" ht="78.75" hidden="1" customHeight="1" x14ac:dyDescent="0.25">
      <c r="A139" s="53"/>
      <c r="B139" s="53">
        <v>106</v>
      </c>
      <c r="C139" s="53" t="s">
        <v>644</v>
      </c>
      <c r="D139" s="61" t="s">
        <v>350</v>
      </c>
      <c r="E139" s="53" t="s">
        <v>678</v>
      </c>
      <c r="F139" s="53" t="s">
        <v>171</v>
      </c>
      <c r="G139" s="53" t="s">
        <v>46</v>
      </c>
      <c r="H139" s="53" t="s">
        <v>19</v>
      </c>
      <c r="I139" s="53" t="s">
        <v>679</v>
      </c>
      <c r="J139" s="53" t="s">
        <v>178</v>
      </c>
      <c r="K139" s="53" t="s">
        <v>680</v>
      </c>
      <c r="L139" s="63">
        <v>45505</v>
      </c>
      <c r="M139" s="63">
        <v>46752</v>
      </c>
      <c r="N139" s="53">
        <v>980518</v>
      </c>
      <c r="O139" s="52">
        <v>20240680010108</v>
      </c>
      <c r="P139" s="52">
        <v>2024680010108</v>
      </c>
      <c r="Q139" s="49" t="s">
        <v>367</v>
      </c>
      <c r="R139" s="49">
        <v>201063010</v>
      </c>
      <c r="S139" s="64">
        <v>70000000</v>
      </c>
      <c r="T139" s="64"/>
      <c r="U139" s="64"/>
      <c r="V139" s="50">
        <f>SUM(S139:U139)</f>
        <v>70000000</v>
      </c>
      <c r="W139" s="62" t="s">
        <v>681</v>
      </c>
      <c r="X139" s="53" t="s">
        <v>682</v>
      </c>
      <c r="Y139" s="51"/>
      <c r="Z139" s="63">
        <v>45505</v>
      </c>
      <c r="AA139" s="63">
        <v>45505</v>
      </c>
      <c r="AB139" s="52">
        <v>1</v>
      </c>
    </row>
    <row r="140" spans="1:28" s="15" customFormat="1" ht="78.75" hidden="1" customHeight="1" x14ac:dyDescent="0.25">
      <c r="A140" s="53"/>
      <c r="B140" s="282">
        <v>107</v>
      </c>
      <c r="C140" s="282" t="s">
        <v>64</v>
      </c>
      <c r="D140" s="312" t="s">
        <v>585</v>
      </c>
      <c r="E140" s="282" t="s">
        <v>683</v>
      </c>
      <c r="F140" s="282" t="s">
        <v>117</v>
      </c>
      <c r="G140" s="282" t="s">
        <v>46</v>
      </c>
      <c r="H140" s="282" t="s">
        <v>19</v>
      </c>
      <c r="I140" s="282" t="s">
        <v>684</v>
      </c>
      <c r="J140" s="282" t="s">
        <v>119</v>
      </c>
      <c r="K140" s="53" t="s">
        <v>687</v>
      </c>
      <c r="L140" s="291">
        <v>45505</v>
      </c>
      <c r="M140" s="291">
        <v>46752</v>
      </c>
      <c r="N140" s="282">
        <v>997258</v>
      </c>
      <c r="O140" s="284">
        <v>20240680010150</v>
      </c>
      <c r="P140" s="284">
        <v>2024680010150</v>
      </c>
      <c r="Q140" s="286" t="s">
        <v>358</v>
      </c>
      <c r="R140" s="286">
        <v>10583034212.719999</v>
      </c>
      <c r="S140" s="290">
        <v>1525098300</v>
      </c>
      <c r="T140" s="290"/>
      <c r="U140" s="290"/>
      <c r="V140" s="286">
        <f>SUM(S140:U142)</f>
        <v>1525098300</v>
      </c>
      <c r="W140" s="304" t="s">
        <v>688</v>
      </c>
      <c r="X140" s="282" t="s">
        <v>689</v>
      </c>
      <c r="Y140" s="278"/>
      <c r="Z140" s="291">
        <v>45505</v>
      </c>
      <c r="AA140" s="291">
        <v>45505</v>
      </c>
      <c r="AB140" s="284">
        <v>1</v>
      </c>
    </row>
    <row r="141" spans="1:28" s="15" customFormat="1" ht="78.75" hidden="1" customHeight="1" x14ac:dyDescent="0.25">
      <c r="A141" s="53"/>
      <c r="B141" s="307"/>
      <c r="C141" s="307"/>
      <c r="D141" s="315"/>
      <c r="E141" s="307"/>
      <c r="F141" s="307"/>
      <c r="G141" s="307"/>
      <c r="H141" s="307"/>
      <c r="I141" s="307"/>
      <c r="J141" s="307"/>
      <c r="K141" s="53" t="s">
        <v>686</v>
      </c>
      <c r="L141" s="309"/>
      <c r="M141" s="309"/>
      <c r="N141" s="307"/>
      <c r="O141" s="310"/>
      <c r="P141" s="310"/>
      <c r="Q141" s="303"/>
      <c r="R141" s="303"/>
      <c r="S141" s="302"/>
      <c r="T141" s="302"/>
      <c r="U141" s="302"/>
      <c r="V141" s="303"/>
      <c r="W141" s="305"/>
      <c r="X141" s="307"/>
      <c r="Y141" s="308"/>
      <c r="Z141" s="309"/>
      <c r="AA141" s="309"/>
      <c r="AB141" s="310"/>
    </row>
    <row r="142" spans="1:28" s="15" customFormat="1" ht="78.75" hidden="1" customHeight="1" x14ac:dyDescent="0.25">
      <c r="A142" s="53"/>
      <c r="B142" s="283"/>
      <c r="C142" s="283"/>
      <c r="D142" s="313"/>
      <c r="E142" s="283"/>
      <c r="F142" s="283"/>
      <c r="G142" s="283"/>
      <c r="H142" s="283"/>
      <c r="I142" s="283"/>
      <c r="J142" s="283"/>
      <c r="K142" s="53" t="s">
        <v>685</v>
      </c>
      <c r="L142" s="292"/>
      <c r="M142" s="292"/>
      <c r="N142" s="283"/>
      <c r="O142" s="285"/>
      <c r="P142" s="285"/>
      <c r="Q142" s="287"/>
      <c r="R142" s="287"/>
      <c r="S142" s="289"/>
      <c r="T142" s="289"/>
      <c r="U142" s="289"/>
      <c r="V142" s="287"/>
      <c r="W142" s="306"/>
      <c r="X142" s="283"/>
      <c r="Y142" s="279"/>
      <c r="Z142" s="292"/>
      <c r="AA142" s="292"/>
      <c r="AB142" s="285"/>
    </row>
    <row r="143" spans="1:28" s="15" customFormat="1" ht="78.75" hidden="1" customHeight="1" x14ac:dyDescent="0.25">
      <c r="A143" s="53"/>
      <c r="B143" s="53">
        <v>108</v>
      </c>
      <c r="C143" s="53" t="s">
        <v>287</v>
      </c>
      <c r="D143" s="61" t="s">
        <v>276</v>
      </c>
      <c r="E143" s="53" t="s">
        <v>691</v>
      </c>
      <c r="F143" s="53" t="s">
        <v>78</v>
      </c>
      <c r="G143" s="53" t="s">
        <v>46</v>
      </c>
      <c r="H143" s="53" t="s">
        <v>19</v>
      </c>
      <c r="I143" s="53" t="s">
        <v>692</v>
      </c>
      <c r="J143" s="53" t="s">
        <v>235</v>
      </c>
      <c r="K143" s="53" t="s">
        <v>693</v>
      </c>
      <c r="L143" s="63">
        <v>45505</v>
      </c>
      <c r="M143" s="63">
        <v>46752</v>
      </c>
      <c r="N143" s="53">
        <v>984817</v>
      </c>
      <c r="O143" s="52">
        <v>20240680010056</v>
      </c>
      <c r="P143" s="52">
        <v>2024680010056</v>
      </c>
      <c r="Q143" s="49" t="s">
        <v>279</v>
      </c>
      <c r="R143" s="49">
        <v>200000000</v>
      </c>
      <c r="S143" s="64">
        <v>200000000</v>
      </c>
      <c r="T143" s="64"/>
      <c r="U143" s="64"/>
      <c r="V143" s="50">
        <f>SUM(S143:U143)</f>
        <v>200000000</v>
      </c>
      <c r="W143" s="62" t="s">
        <v>694</v>
      </c>
      <c r="X143" s="53" t="s">
        <v>695</v>
      </c>
      <c r="Y143" s="51"/>
      <c r="Z143" s="63">
        <v>45505</v>
      </c>
      <c r="AA143" s="63">
        <v>45505</v>
      </c>
      <c r="AB143" s="52">
        <v>1</v>
      </c>
    </row>
    <row r="144" spans="1:28" s="15" customFormat="1" ht="78.75" hidden="1" customHeight="1" x14ac:dyDescent="0.25">
      <c r="A144" s="53"/>
      <c r="B144" s="53">
        <v>109</v>
      </c>
      <c r="C144" s="53" t="s">
        <v>72</v>
      </c>
      <c r="D144" s="61" t="s">
        <v>275</v>
      </c>
      <c r="E144" s="53" t="s">
        <v>696</v>
      </c>
      <c r="F144" s="53" t="s">
        <v>76</v>
      </c>
      <c r="G144" s="53" t="s">
        <v>229</v>
      </c>
      <c r="H144" s="53" t="s">
        <v>19</v>
      </c>
      <c r="I144" s="53" t="s">
        <v>697</v>
      </c>
      <c r="J144" s="53" t="s">
        <v>75</v>
      </c>
      <c r="K144" s="53" t="s">
        <v>698</v>
      </c>
      <c r="L144" s="63">
        <v>45505</v>
      </c>
      <c r="M144" s="63">
        <v>46752</v>
      </c>
      <c r="N144" s="53">
        <v>989772</v>
      </c>
      <c r="O144" s="52">
        <v>20240680010166</v>
      </c>
      <c r="P144" s="52">
        <v>2024680010166</v>
      </c>
      <c r="Q144" s="49" t="s">
        <v>360</v>
      </c>
      <c r="R144" s="49">
        <v>517158581</v>
      </c>
      <c r="S144" s="64">
        <v>166962581</v>
      </c>
      <c r="T144" s="64"/>
      <c r="U144" s="64"/>
      <c r="V144" s="110">
        <f>SUM(S144:U144)</f>
        <v>166962581</v>
      </c>
      <c r="W144" s="62" t="s">
        <v>1229</v>
      </c>
      <c r="X144" s="53" t="s">
        <v>971</v>
      </c>
      <c r="Y144" s="51"/>
      <c r="Z144" s="63" t="s">
        <v>1230</v>
      </c>
      <c r="AA144" s="168" t="s">
        <v>1230</v>
      </c>
      <c r="AB144" s="52">
        <v>1</v>
      </c>
    </row>
    <row r="145" spans="1:28" s="15" customFormat="1" ht="78.75" customHeight="1" x14ac:dyDescent="0.25">
      <c r="A145" s="53"/>
      <c r="B145" s="53">
        <v>110</v>
      </c>
      <c r="C145" s="53" t="s">
        <v>699</v>
      </c>
      <c r="D145" s="61" t="s">
        <v>276</v>
      </c>
      <c r="E145" s="53" t="s">
        <v>700</v>
      </c>
      <c r="F145" s="53" t="s">
        <v>342</v>
      </c>
      <c r="G145" s="53" t="s">
        <v>87</v>
      </c>
      <c r="H145" s="53" t="s">
        <v>288</v>
      </c>
      <c r="I145" s="53" t="s">
        <v>701</v>
      </c>
      <c r="J145" s="53" t="s">
        <v>281</v>
      </c>
      <c r="K145" s="53" t="s">
        <v>702</v>
      </c>
      <c r="L145" s="63">
        <v>45506</v>
      </c>
      <c r="M145" s="63">
        <v>46752</v>
      </c>
      <c r="N145" s="53">
        <v>464195</v>
      </c>
      <c r="O145" s="52">
        <v>20210680010201</v>
      </c>
      <c r="P145" s="52">
        <v>2021680010201</v>
      </c>
      <c r="Q145" s="49" t="s">
        <v>703</v>
      </c>
      <c r="R145" s="49">
        <v>102596751728.52</v>
      </c>
      <c r="S145" s="64">
        <v>33250512974.52</v>
      </c>
      <c r="T145" s="64"/>
      <c r="U145" s="64"/>
      <c r="V145" s="50">
        <f>SUM(S145:U145)</f>
        <v>33250512974.52</v>
      </c>
      <c r="W145" s="62" t="s">
        <v>704</v>
      </c>
      <c r="X145" s="53" t="s">
        <v>705</v>
      </c>
      <c r="Y145" s="51"/>
      <c r="Z145" s="63">
        <v>45506</v>
      </c>
      <c r="AA145" s="63">
        <v>45506</v>
      </c>
      <c r="AB145" s="52">
        <v>1</v>
      </c>
    </row>
    <row r="146" spans="1:28" s="15" customFormat="1" ht="25.5" hidden="1" customHeight="1" x14ac:dyDescent="0.25">
      <c r="A146" s="53"/>
      <c r="B146" s="282">
        <v>111</v>
      </c>
      <c r="C146" s="282" t="s">
        <v>64</v>
      </c>
      <c r="D146" s="312" t="s">
        <v>714</v>
      </c>
      <c r="E146" s="282" t="s">
        <v>706</v>
      </c>
      <c r="F146" s="282" t="s">
        <v>339</v>
      </c>
      <c r="G146" s="282" t="s">
        <v>229</v>
      </c>
      <c r="H146" s="282" t="s">
        <v>19</v>
      </c>
      <c r="I146" s="53" t="s">
        <v>713</v>
      </c>
      <c r="J146" s="282" t="s">
        <v>708</v>
      </c>
      <c r="K146" s="53" t="s">
        <v>709</v>
      </c>
      <c r="L146" s="291">
        <v>45506</v>
      </c>
      <c r="M146" s="291">
        <v>46752</v>
      </c>
      <c r="N146" s="282">
        <v>988995</v>
      </c>
      <c r="O146" s="284">
        <v>20240680010177</v>
      </c>
      <c r="P146" s="284">
        <v>2024680010177</v>
      </c>
      <c r="Q146" s="286" t="s">
        <v>357</v>
      </c>
      <c r="R146" s="286">
        <v>3293873808</v>
      </c>
      <c r="S146" s="290">
        <v>672373808</v>
      </c>
      <c r="T146" s="290"/>
      <c r="U146" s="290"/>
      <c r="V146" s="286">
        <f>SUM(S146:U148)</f>
        <v>672373808</v>
      </c>
      <c r="W146" s="304" t="s">
        <v>1266</v>
      </c>
      <c r="X146" s="282" t="s">
        <v>1268</v>
      </c>
      <c r="Y146" s="278"/>
      <c r="Z146" s="291" t="s">
        <v>1267</v>
      </c>
      <c r="AA146" s="291" t="s">
        <v>1267</v>
      </c>
      <c r="AB146" s="284">
        <v>1</v>
      </c>
    </row>
    <row r="147" spans="1:28" s="15" customFormat="1" ht="51" hidden="1" x14ac:dyDescent="0.25">
      <c r="A147" s="53"/>
      <c r="B147" s="307"/>
      <c r="C147" s="283"/>
      <c r="D147" s="315"/>
      <c r="E147" s="307"/>
      <c r="F147" s="307"/>
      <c r="G147" s="307"/>
      <c r="H147" s="307"/>
      <c r="I147" s="53" t="s">
        <v>712</v>
      </c>
      <c r="J147" s="283"/>
      <c r="K147" s="53" t="s">
        <v>710</v>
      </c>
      <c r="L147" s="309"/>
      <c r="M147" s="309"/>
      <c r="N147" s="307"/>
      <c r="O147" s="310"/>
      <c r="P147" s="310"/>
      <c r="Q147" s="303"/>
      <c r="R147" s="303"/>
      <c r="S147" s="302"/>
      <c r="T147" s="302"/>
      <c r="U147" s="302"/>
      <c r="V147" s="303"/>
      <c r="W147" s="305"/>
      <c r="X147" s="307"/>
      <c r="Y147" s="308"/>
      <c r="Z147" s="309"/>
      <c r="AA147" s="309"/>
      <c r="AB147" s="310"/>
    </row>
    <row r="148" spans="1:28" s="15" customFormat="1" ht="38.25" hidden="1" x14ac:dyDescent="0.25">
      <c r="A148" s="53"/>
      <c r="B148" s="283"/>
      <c r="C148" s="53" t="s">
        <v>644</v>
      </c>
      <c r="D148" s="313"/>
      <c r="E148" s="283"/>
      <c r="F148" s="283"/>
      <c r="G148" s="283"/>
      <c r="H148" s="283"/>
      <c r="I148" s="53" t="s">
        <v>711</v>
      </c>
      <c r="J148" s="53" t="s">
        <v>214</v>
      </c>
      <c r="K148" s="53" t="s">
        <v>707</v>
      </c>
      <c r="L148" s="292"/>
      <c r="M148" s="292"/>
      <c r="N148" s="283"/>
      <c r="O148" s="285"/>
      <c r="P148" s="285"/>
      <c r="Q148" s="287"/>
      <c r="R148" s="287"/>
      <c r="S148" s="289"/>
      <c r="T148" s="289"/>
      <c r="U148" s="289"/>
      <c r="V148" s="287"/>
      <c r="W148" s="306"/>
      <c r="X148" s="283"/>
      <c r="Y148" s="279"/>
      <c r="Z148" s="292"/>
      <c r="AA148" s="292"/>
      <c r="AB148" s="285"/>
    </row>
    <row r="149" spans="1:28" s="15" customFormat="1" ht="78.75" hidden="1" customHeight="1" x14ac:dyDescent="0.25">
      <c r="A149" s="53"/>
      <c r="B149" s="53">
        <v>112</v>
      </c>
      <c r="C149" s="53" t="s">
        <v>64</v>
      </c>
      <c r="D149" s="61" t="s">
        <v>347</v>
      </c>
      <c r="E149" s="53" t="s">
        <v>715</v>
      </c>
      <c r="F149" s="53" t="s">
        <v>63</v>
      </c>
      <c r="G149" s="53" t="s">
        <v>229</v>
      </c>
      <c r="H149" s="53" t="s">
        <v>19</v>
      </c>
      <c r="I149" s="53" t="s">
        <v>716</v>
      </c>
      <c r="J149" s="53" t="s">
        <v>169</v>
      </c>
      <c r="K149" s="53" t="s">
        <v>596</v>
      </c>
      <c r="L149" s="63">
        <v>45510</v>
      </c>
      <c r="M149" s="63">
        <v>46752</v>
      </c>
      <c r="N149" s="53">
        <v>980329</v>
      </c>
      <c r="O149" s="52">
        <v>20240680010024</v>
      </c>
      <c r="P149" s="52">
        <v>2024680010024</v>
      </c>
      <c r="Q149" s="49" t="s">
        <v>359</v>
      </c>
      <c r="R149" s="49">
        <v>3287059820.0100002</v>
      </c>
      <c r="S149" s="64">
        <v>657580820</v>
      </c>
      <c r="T149" s="64">
        <v>565079000.00999999</v>
      </c>
      <c r="U149" s="64"/>
      <c r="V149" s="50">
        <f>SUM(S149:U149)</f>
        <v>1222659820.01</v>
      </c>
      <c r="W149" s="62" t="s">
        <v>1272</v>
      </c>
      <c r="X149" s="53" t="s">
        <v>1273</v>
      </c>
      <c r="Y149" s="51"/>
      <c r="Z149" s="63" t="s">
        <v>1274</v>
      </c>
      <c r="AA149" s="189" t="s">
        <v>1274</v>
      </c>
      <c r="AB149" s="52">
        <v>1</v>
      </c>
    </row>
    <row r="150" spans="1:28" s="15" customFormat="1" ht="78.75" hidden="1" customHeight="1" x14ac:dyDescent="0.25">
      <c r="A150" s="53"/>
      <c r="B150" s="53">
        <v>113</v>
      </c>
      <c r="C150" s="53" t="s">
        <v>717</v>
      </c>
      <c r="D150" s="61" t="s">
        <v>718</v>
      </c>
      <c r="E150" s="53" t="s">
        <v>719</v>
      </c>
      <c r="F150" s="53" t="s">
        <v>720</v>
      </c>
      <c r="G150" s="53" t="s">
        <v>46</v>
      </c>
      <c r="H150" s="53" t="s">
        <v>19</v>
      </c>
      <c r="I150" s="53" t="s">
        <v>721</v>
      </c>
      <c r="J150" s="53" t="s">
        <v>724</v>
      </c>
      <c r="K150" s="53" t="s">
        <v>723</v>
      </c>
      <c r="L150" s="63">
        <v>45510</v>
      </c>
      <c r="M150" s="63">
        <v>46752</v>
      </c>
      <c r="N150" s="53">
        <v>985003</v>
      </c>
      <c r="O150" s="52">
        <v>20240680010181</v>
      </c>
      <c r="P150" s="52">
        <v>2024680010181</v>
      </c>
      <c r="Q150" s="49" t="s">
        <v>722</v>
      </c>
      <c r="R150" s="49">
        <v>780000000</v>
      </c>
      <c r="S150" s="64">
        <v>200000000</v>
      </c>
      <c r="T150" s="64"/>
      <c r="U150" s="64"/>
      <c r="V150" s="50">
        <f>SUM(S150:U150)</f>
        <v>200000000</v>
      </c>
      <c r="W150" s="62" t="s">
        <v>725</v>
      </c>
      <c r="X150" s="53" t="s">
        <v>726</v>
      </c>
      <c r="Y150" s="51"/>
      <c r="Z150" s="63">
        <v>45510</v>
      </c>
      <c r="AA150" s="63">
        <v>45510</v>
      </c>
      <c r="AB150" s="52">
        <v>1</v>
      </c>
    </row>
    <row r="151" spans="1:28" s="15" customFormat="1" ht="78.75" hidden="1" customHeight="1" x14ac:dyDescent="0.25">
      <c r="A151" s="53"/>
      <c r="B151" s="53">
        <v>114</v>
      </c>
      <c r="C151" s="53" t="s">
        <v>717</v>
      </c>
      <c r="D151" s="61" t="s">
        <v>727</v>
      </c>
      <c r="E151" s="53" t="s">
        <v>729</v>
      </c>
      <c r="F151" s="53" t="s">
        <v>720</v>
      </c>
      <c r="G151" s="53" t="s">
        <v>229</v>
      </c>
      <c r="H151" s="53" t="s">
        <v>19</v>
      </c>
      <c r="I151" s="53" t="s">
        <v>730</v>
      </c>
      <c r="J151" s="53" t="s">
        <v>724</v>
      </c>
      <c r="K151" s="53" t="s">
        <v>728</v>
      </c>
      <c r="L151" s="63">
        <v>45510</v>
      </c>
      <c r="M151" s="63">
        <v>46752</v>
      </c>
      <c r="N151" s="53">
        <v>993683</v>
      </c>
      <c r="O151" s="52">
        <v>20240680010182</v>
      </c>
      <c r="P151" s="52">
        <v>2024680010182</v>
      </c>
      <c r="Q151" s="49" t="s">
        <v>722</v>
      </c>
      <c r="R151" s="49">
        <v>21403664763.950001</v>
      </c>
      <c r="S151" s="64">
        <v>5544104506.9499998</v>
      </c>
      <c r="T151" s="64"/>
      <c r="U151" s="64"/>
      <c r="V151" s="50">
        <f>SUM(S151:U151)</f>
        <v>5544104506.9499998</v>
      </c>
      <c r="W151" s="62" t="s">
        <v>1313</v>
      </c>
      <c r="X151" s="53" t="s">
        <v>1314</v>
      </c>
      <c r="Y151" s="51"/>
      <c r="Z151" s="63" t="s">
        <v>1315</v>
      </c>
      <c r="AA151" s="197" t="s">
        <v>1315</v>
      </c>
      <c r="AB151" s="52">
        <v>1</v>
      </c>
    </row>
    <row r="152" spans="1:28" s="15" customFormat="1" ht="78.75" hidden="1" customHeight="1" x14ac:dyDescent="0.25">
      <c r="A152" s="25"/>
      <c r="B152" s="296">
        <v>115</v>
      </c>
      <c r="C152" s="282" t="s">
        <v>717</v>
      </c>
      <c r="D152" s="312" t="s">
        <v>123</v>
      </c>
      <c r="E152" s="282" t="s">
        <v>731</v>
      </c>
      <c r="F152" s="282" t="s">
        <v>124</v>
      </c>
      <c r="G152" s="282" t="s">
        <v>229</v>
      </c>
      <c r="H152" s="282" t="s">
        <v>19</v>
      </c>
      <c r="I152" s="282" t="s">
        <v>732</v>
      </c>
      <c r="J152" s="282" t="s">
        <v>286</v>
      </c>
      <c r="K152" s="53" t="s">
        <v>733</v>
      </c>
      <c r="L152" s="300">
        <v>45510</v>
      </c>
      <c r="M152" s="300">
        <v>46752</v>
      </c>
      <c r="N152" s="296">
        <v>975812</v>
      </c>
      <c r="O152" s="284">
        <v>20240680010185</v>
      </c>
      <c r="P152" s="297">
        <v>2024680010185</v>
      </c>
      <c r="Q152" s="298" t="s">
        <v>722</v>
      </c>
      <c r="R152" s="360">
        <v>17989229170.099998</v>
      </c>
      <c r="S152" s="361">
        <v>5523303105.1199999</v>
      </c>
      <c r="T152" s="361"/>
      <c r="U152" s="361">
        <v>43301064</v>
      </c>
      <c r="V152" s="360">
        <f>SUM(S152:U157)</f>
        <v>5566604169.1199999</v>
      </c>
      <c r="W152" s="314" t="s">
        <v>1424</v>
      </c>
      <c r="X152" s="296" t="s">
        <v>1425</v>
      </c>
      <c r="Y152" s="294" t="s">
        <v>739</v>
      </c>
      <c r="Z152" s="291" t="s">
        <v>1426</v>
      </c>
      <c r="AA152" s="291" t="s">
        <v>1426</v>
      </c>
      <c r="AB152" s="284">
        <v>1</v>
      </c>
    </row>
    <row r="153" spans="1:28" s="15" customFormat="1" ht="51" hidden="1" x14ac:dyDescent="0.25">
      <c r="B153" s="296"/>
      <c r="C153" s="307"/>
      <c r="D153" s="315"/>
      <c r="E153" s="307"/>
      <c r="F153" s="307"/>
      <c r="G153" s="307"/>
      <c r="H153" s="307"/>
      <c r="I153" s="307"/>
      <c r="J153" s="307"/>
      <c r="K153" s="53" t="s">
        <v>734</v>
      </c>
      <c r="L153" s="300"/>
      <c r="M153" s="300"/>
      <c r="N153" s="296"/>
      <c r="O153" s="310"/>
      <c r="P153" s="297"/>
      <c r="Q153" s="298"/>
      <c r="R153" s="360"/>
      <c r="S153" s="361"/>
      <c r="T153" s="361"/>
      <c r="U153" s="361"/>
      <c r="V153" s="360"/>
      <c r="W153" s="314"/>
      <c r="X153" s="296"/>
      <c r="Y153" s="294"/>
      <c r="Z153" s="309"/>
      <c r="AA153" s="309"/>
      <c r="AB153" s="310"/>
    </row>
    <row r="154" spans="1:28" s="15" customFormat="1" ht="38.25" hidden="1" x14ac:dyDescent="0.25">
      <c r="B154" s="296"/>
      <c r="C154" s="307"/>
      <c r="D154" s="315"/>
      <c r="E154" s="307"/>
      <c r="F154" s="307"/>
      <c r="G154" s="307"/>
      <c r="H154" s="307"/>
      <c r="I154" s="307"/>
      <c r="J154" s="307"/>
      <c r="K154" s="53" t="s">
        <v>735</v>
      </c>
      <c r="L154" s="300"/>
      <c r="M154" s="300"/>
      <c r="N154" s="296"/>
      <c r="O154" s="310"/>
      <c r="P154" s="297"/>
      <c r="Q154" s="298"/>
      <c r="R154" s="360"/>
      <c r="S154" s="361"/>
      <c r="T154" s="361"/>
      <c r="U154" s="361"/>
      <c r="V154" s="360"/>
      <c r="W154" s="314"/>
      <c r="X154" s="296"/>
      <c r="Y154" s="294"/>
      <c r="Z154" s="309"/>
      <c r="AA154" s="309"/>
      <c r="AB154" s="310"/>
    </row>
    <row r="155" spans="1:28" s="15" customFormat="1" ht="38.25" hidden="1" x14ac:dyDescent="0.25">
      <c r="B155" s="296"/>
      <c r="C155" s="307"/>
      <c r="D155" s="315"/>
      <c r="E155" s="307"/>
      <c r="F155" s="307"/>
      <c r="G155" s="307"/>
      <c r="H155" s="307"/>
      <c r="I155" s="307"/>
      <c r="J155" s="307"/>
      <c r="K155" s="53" t="s">
        <v>736</v>
      </c>
      <c r="L155" s="300"/>
      <c r="M155" s="300"/>
      <c r="N155" s="296"/>
      <c r="O155" s="310"/>
      <c r="P155" s="297"/>
      <c r="Q155" s="298"/>
      <c r="R155" s="360"/>
      <c r="S155" s="361"/>
      <c r="T155" s="361"/>
      <c r="U155" s="361"/>
      <c r="V155" s="360"/>
      <c r="W155" s="314"/>
      <c r="X155" s="296"/>
      <c r="Y155" s="294"/>
      <c r="Z155" s="309"/>
      <c r="AA155" s="309"/>
      <c r="AB155" s="310"/>
    </row>
    <row r="156" spans="1:28" s="15" customFormat="1" ht="38.25" hidden="1" x14ac:dyDescent="0.25">
      <c r="B156" s="296"/>
      <c r="C156" s="307"/>
      <c r="D156" s="315"/>
      <c r="E156" s="307"/>
      <c r="F156" s="307"/>
      <c r="G156" s="307"/>
      <c r="H156" s="307"/>
      <c r="I156" s="307"/>
      <c r="J156" s="307"/>
      <c r="K156" s="53" t="s">
        <v>737</v>
      </c>
      <c r="L156" s="300"/>
      <c r="M156" s="300"/>
      <c r="N156" s="296"/>
      <c r="O156" s="310"/>
      <c r="P156" s="297"/>
      <c r="Q156" s="298"/>
      <c r="R156" s="360"/>
      <c r="S156" s="361"/>
      <c r="T156" s="361"/>
      <c r="U156" s="361"/>
      <c r="V156" s="360"/>
      <c r="W156" s="314"/>
      <c r="X156" s="296"/>
      <c r="Y156" s="294"/>
      <c r="Z156" s="309"/>
      <c r="AA156" s="309"/>
      <c r="AB156" s="310"/>
    </row>
    <row r="157" spans="1:28" s="15" customFormat="1" ht="89.25" hidden="1" x14ac:dyDescent="0.25">
      <c r="B157" s="296"/>
      <c r="C157" s="283"/>
      <c r="D157" s="313"/>
      <c r="E157" s="283"/>
      <c r="F157" s="283"/>
      <c r="G157" s="283"/>
      <c r="H157" s="283"/>
      <c r="I157" s="283"/>
      <c r="J157" s="283"/>
      <c r="K157" s="53" t="s">
        <v>738</v>
      </c>
      <c r="L157" s="300"/>
      <c r="M157" s="300"/>
      <c r="N157" s="296"/>
      <c r="O157" s="285"/>
      <c r="P157" s="297"/>
      <c r="Q157" s="298"/>
      <c r="R157" s="360"/>
      <c r="S157" s="361"/>
      <c r="T157" s="361"/>
      <c r="U157" s="361"/>
      <c r="V157" s="360"/>
      <c r="W157" s="314"/>
      <c r="X157" s="296"/>
      <c r="Y157" s="294"/>
      <c r="Z157" s="292"/>
      <c r="AA157" s="292"/>
      <c r="AB157" s="285"/>
    </row>
    <row r="158" spans="1:28" s="15" customFormat="1" ht="78.75" hidden="1" customHeight="1" x14ac:dyDescent="0.25">
      <c r="A158" s="25"/>
      <c r="B158" s="296">
        <v>116</v>
      </c>
      <c r="C158" s="296" t="s">
        <v>717</v>
      </c>
      <c r="D158" s="312" t="s">
        <v>740</v>
      </c>
      <c r="E158" s="282" t="s">
        <v>741</v>
      </c>
      <c r="F158" s="282" t="s">
        <v>720</v>
      </c>
      <c r="G158" s="282" t="s">
        <v>46</v>
      </c>
      <c r="H158" s="282" t="s">
        <v>19</v>
      </c>
      <c r="I158" s="282" t="s">
        <v>742</v>
      </c>
      <c r="J158" s="53" t="s">
        <v>724</v>
      </c>
      <c r="K158" s="53" t="s">
        <v>743</v>
      </c>
      <c r="L158" s="291">
        <v>45510</v>
      </c>
      <c r="M158" s="291">
        <v>46752</v>
      </c>
      <c r="N158" s="282">
        <v>984971</v>
      </c>
      <c r="O158" s="284">
        <v>20240680010186</v>
      </c>
      <c r="P158" s="284">
        <v>2024680010186</v>
      </c>
      <c r="Q158" s="286" t="s">
        <v>722</v>
      </c>
      <c r="R158" s="286">
        <v>2525786250</v>
      </c>
      <c r="S158" s="290">
        <v>356586250</v>
      </c>
      <c r="T158" s="290"/>
      <c r="U158" s="290"/>
      <c r="V158" s="286">
        <f>SUM(S158:U159)</f>
        <v>356586250</v>
      </c>
      <c r="W158" s="314" t="s">
        <v>746</v>
      </c>
      <c r="X158" s="296" t="s">
        <v>747</v>
      </c>
      <c r="Y158" s="294"/>
      <c r="Z158" s="300">
        <v>45510</v>
      </c>
      <c r="AA158" s="300">
        <v>45510</v>
      </c>
      <c r="AB158" s="297">
        <v>1</v>
      </c>
    </row>
    <row r="159" spans="1:28" s="15" customFormat="1" ht="25.5" hidden="1" x14ac:dyDescent="0.25">
      <c r="B159" s="296"/>
      <c r="C159" s="296"/>
      <c r="D159" s="313"/>
      <c r="E159" s="283"/>
      <c r="F159" s="283"/>
      <c r="G159" s="283"/>
      <c r="H159" s="283"/>
      <c r="I159" s="283"/>
      <c r="J159" s="53" t="s">
        <v>745</v>
      </c>
      <c r="K159" s="53" t="s">
        <v>744</v>
      </c>
      <c r="L159" s="292"/>
      <c r="M159" s="292"/>
      <c r="N159" s="283"/>
      <c r="O159" s="285"/>
      <c r="P159" s="285"/>
      <c r="Q159" s="287"/>
      <c r="R159" s="287"/>
      <c r="S159" s="289"/>
      <c r="T159" s="289"/>
      <c r="U159" s="289"/>
      <c r="V159" s="287"/>
      <c r="W159" s="314"/>
      <c r="X159" s="296"/>
      <c r="Y159" s="294"/>
      <c r="Z159" s="300"/>
      <c r="AA159" s="300"/>
      <c r="AB159" s="297"/>
    </row>
    <row r="160" spans="1:28" s="15" customFormat="1" ht="78.75" hidden="1" customHeight="1" x14ac:dyDescent="0.25">
      <c r="A160" s="53"/>
      <c r="B160" s="53">
        <v>117</v>
      </c>
      <c r="C160" s="53" t="s">
        <v>749</v>
      </c>
      <c r="D160" s="61" t="s">
        <v>179</v>
      </c>
      <c r="E160" s="53" t="s">
        <v>748</v>
      </c>
      <c r="F160" s="53" t="s">
        <v>78</v>
      </c>
      <c r="G160" s="53" t="s">
        <v>229</v>
      </c>
      <c r="H160" s="53" t="s">
        <v>19</v>
      </c>
      <c r="I160" s="53" t="s">
        <v>750</v>
      </c>
      <c r="J160" s="53" t="s">
        <v>189</v>
      </c>
      <c r="K160" s="53" t="s">
        <v>671</v>
      </c>
      <c r="L160" s="63">
        <v>45510</v>
      </c>
      <c r="M160" s="63">
        <v>46752</v>
      </c>
      <c r="N160" s="53">
        <v>986821</v>
      </c>
      <c r="O160" s="52">
        <v>20240680010137</v>
      </c>
      <c r="P160" s="52">
        <v>2024680010137</v>
      </c>
      <c r="Q160" s="49" t="s">
        <v>367</v>
      </c>
      <c r="R160" s="49">
        <v>334561230.48000002</v>
      </c>
      <c r="S160" s="64">
        <v>71287223.280000001</v>
      </c>
      <c r="T160" s="64"/>
      <c r="U160" s="64"/>
      <c r="V160" s="50">
        <f>SUM(S160:U160)</f>
        <v>71287223.280000001</v>
      </c>
      <c r="W160" s="62" t="s">
        <v>1340</v>
      </c>
      <c r="X160" s="53" t="s">
        <v>1341</v>
      </c>
      <c r="Y160" s="51"/>
      <c r="Z160" s="63" t="s">
        <v>1342</v>
      </c>
      <c r="AA160" s="211" t="s">
        <v>1342</v>
      </c>
      <c r="AB160" s="52">
        <v>1</v>
      </c>
    </row>
    <row r="161" spans="1:28" s="15" customFormat="1" ht="51" hidden="1" x14ac:dyDescent="0.25">
      <c r="A161" s="53"/>
      <c r="B161" s="282">
        <v>118</v>
      </c>
      <c r="C161" s="282" t="s">
        <v>749</v>
      </c>
      <c r="D161" s="312" t="s">
        <v>248</v>
      </c>
      <c r="E161" s="282" t="s">
        <v>751</v>
      </c>
      <c r="F161" s="282" t="s">
        <v>343</v>
      </c>
      <c r="G161" s="282" t="s">
        <v>229</v>
      </c>
      <c r="H161" s="282" t="s">
        <v>19</v>
      </c>
      <c r="I161" s="53" t="s">
        <v>752</v>
      </c>
      <c r="J161" s="53" t="s">
        <v>754</v>
      </c>
      <c r="K161" s="53" t="s">
        <v>755</v>
      </c>
      <c r="L161" s="291">
        <v>45510</v>
      </c>
      <c r="M161" s="291">
        <v>46752</v>
      </c>
      <c r="N161" s="282">
        <v>984239</v>
      </c>
      <c r="O161" s="284">
        <v>20240680010188</v>
      </c>
      <c r="P161" s="284">
        <v>2024680010188</v>
      </c>
      <c r="Q161" s="286" t="s">
        <v>357</v>
      </c>
      <c r="R161" s="286">
        <v>33641194159.52</v>
      </c>
      <c r="S161" s="290">
        <v>3417112386</v>
      </c>
      <c r="T161" s="290">
        <v>1732873104</v>
      </c>
      <c r="U161" s="290">
        <v>181905716</v>
      </c>
      <c r="V161" s="286">
        <f>SUM(S161:U162)</f>
        <v>5331891206</v>
      </c>
      <c r="W161" s="304" t="s">
        <v>1442</v>
      </c>
      <c r="X161" s="282" t="s">
        <v>1443</v>
      </c>
      <c r="Y161" s="278"/>
      <c r="Z161" s="291" t="s">
        <v>1444</v>
      </c>
      <c r="AA161" s="291" t="s">
        <v>1444</v>
      </c>
      <c r="AB161" s="284">
        <v>1</v>
      </c>
    </row>
    <row r="162" spans="1:28" s="15" customFormat="1" ht="76.5" hidden="1" x14ac:dyDescent="0.25">
      <c r="A162" s="53"/>
      <c r="B162" s="283"/>
      <c r="C162" s="283"/>
      <c r="D162" s="313"/>
      <c r="E162" s="283"/>
      <c r="F162" s="283"/>
      <c r="G162" s="283"/>
      <c r="H162" s="283"/>
      <c r="I162" s="53" t="s">
        <v>753</v>
      </c>
      <c r="J162" s="53" t="s">
        <v>250</v>
      </c>
      <c r="K162" s="53" t="s">
        <v>756</v>
      </c>
      <c r="L162" s="292"/>
      <c r="M162" s="292"/>
      <c r="N162" s="283"/>
      <c r="O162" s="285"/>
      <c r="P162" s="285"/>
      <c r="Q162" s="287"/>
      <c r="R162" s="287"/>
      <c r="S162" s="289"/>
      <c r="T162" s="289"/>
      <c r="U162" s="289"/>
      <c r="V162" s="287"/>
      <c r="W162" s="306"/>
      <c r="X162" s="283"/>
      <c r="Y162" s="279"/>
      <c r="Z162" s="292"/>
      <c r="AA162" s="292"/>
      <c r="AB162" s="285"/>
    </row>
    <row r="163" spans="1:28" s="15" customFormat="1" ht="78.75" hidden="1" customHeight="1" x14ac:dyDescent="0.25">
      <c r="A163" s="53"/>
      <c r="B163" s="53">
        <v>119</v>
      </c>
      <c r="C163" s="53" t="s">
        <v>287</v>
      </c>
      <c r="D163" s="61" t="s">
        <v>757</v>
      </c>
      <c r="E163" s="53" t="s">
        <v>758</v>
      </c>
      <c r="F163" s="53" t="s">
        <v>342</v>
      </c>
      <c r="G163" s="53" t="s">
        <v>46</v>
      </c>
      <c r="H163" s="53" t="s">
        <v>19</v>
      </c>
      <c r="I163" s="53" t="s">
        <v>759</v>
      </c>
      <c r="J163" s="53" t="s">
        <v>761</v>
      </c>
      <c r="K163" s="53" t="s">
        <v>760</v>
      </c>
      <c r="L163" s="63">
        <v>45512</v>
      </c>
      <c r="M163" s="63">
        <v>46752</v>
      </c>
      <c r="N163" s="53">
        <v>993685</v>
      </c>
      <c r="O163" s="52">
        <v>20240680010161</v>
      </c>
      <c r="P163" s="52">
        <v>2024680010161</v>
      </c>
      <c r="Q163" s="49" t="s">
        <v>359</v>
      </c>
      <c r="R163" s="49">
        <v>332925000</v>
      </c>
      <c r="S163" s="64">
        <v>175680000</v>
      </c>
      <c r="T163" s="64"/>
      <c r="U163" s="64"/>
      <c r="V163" s="50">
        <f>SUM(S163:U163)</f>
        <v>175680000</v>
      </c>
      <c r="W163" s="62" t="s">
        <v>775</v>
      </c>
      <c r="X163" s="53" t="s">
        <v>762</v>
      </c>
      <c r="Y163" s="51"/>
      <c r="Z163" s="63">
        <v>45512</v>
      </c>
      <c r="AA163" s="63">
        <v>45512</v>
      </c>
      <c r="AB163" s="52">
        <v>1</v>
      </c>
    </row>
    <row r="164" spans="1:28" s="15" customFormat="1" ht="25.5" hidden="1" x14ac:dyDescent="0.25">
      <c r="A164" s="53"/>
      <c r="B164" s="282">
        <v>120</v>
      </c>
      <c r="C164" s="282" t="s">
        <v>287</v>
      </c>
      <c r="D164" s="312" t="s">
        <v>764</v>
      </c>
      <c r="E164" s="282" t="s">
        <v>763</v>
      </c>
      <c r="F164" s="282" t="s">
        <v>82</v>
      </c>
      <c r="G164" s="282" t="s">
        <v>46</v>
      </c>
      <c r="H164" s="282" t="s">
        <v>19</v>
      </c>
      <c r="I164" s="57" t="s">
        <v>765</v>
      </c>
      <c r="J164" s="282" t="s">
        <v>767</v>
      </c>
      <c r="K164" s="57" t="s">
        <v>768</v>
      </c>
      <c r="L164" s="291">
        <v>45512</v>
      </c>
      <c r="M164" s="291">
        <v>46752</v>
      </c>
      <c r="N164" s="282">
        <v>977672</v>
      </c>
      <c r="O164" s="362">
        <v>20240680010157</v>
      </c>
      <c r="P164" s="284">
        <v>20246800101557</v>
      </c>
      <c r="Q164" s="286" t="s">
        <v>359</v>
      </c>
      <c r="R164" s="286">
        <v>12177938359.5</v>
      </c>
      <c r="S164" s="290">
        <v>474641244.63999999</v>
      </c>
      <c r="T164" s="290"/>
      <c r="U164" s="290"/>
      <c r="V164" s="286">
        <f>SUM(S164:U165)</f>
        <v>474641244.63999999</v>
      </c>
      <c r="W164" s="304" t="s">
        <v>774</v>
      </c>
      <c r="X164" s="282" t="s">
        <v>769</v>
      </c>
      <c r="Y164" s="278"/>
      <c r="Z164" s="291">
        <v>45512</v>
      </c>
      <c r="AA164" s="291">
        <v>45512</v>
      </c>
      <c r="AB164" s="284">
        <v>1</v>
      </c>
    </row>
    <row r="165" spans="1:28" s="15" customFormat="1" ht="25.5" hidden="1" x14ac:dyDescent="0.25">
      <c r="A165" s="53"/>
      <c r="B165" s="283"/>
      <c r="C165" s="283"/>
      <c r="D165" s="313"/>
      <c r="E165" s="283"/>
      <c r="F165" s="283"/>
      <c r="G165" s="283"/>
      <c r="H165" s="283"/>
      <c r="I165" s="57" t="s">
        <v>766</v>
      </c>
      <c r="J165" s="283"/>
      <c r="K165" s="57" t="s">
        <v>766</v>
      </c>
      <c r="L165" s="292"/>
      <c r="M165" s="292"/>
      <c r="N165" s="283"/>
      <c r="O165" s="363"/>
      <c r="P165" s="285"/>
      <c r="Q165" s="287"/>
      <c r="R165" s="287"/>
      <c r="S165" s="289"/>
      <c r="T165" s="289"/>
      <c r="U165" s="289"/>
      <c r="V165" s="287"/>
      <c r="W165" s="306"/>
      <c r="X165" s="283"/>
      <c r="Y165" s="279"/>
      <c r="Z165" s="292"/>
      <c r="AA165" s="292"/>
      <c r="AB165" s="285"/>
    </row>
    <row r="166" spans="1:28" s="15" customFormat="1" ht="78.75" hidden="1" customHeight="1" x14ac:dyDescent="0.25">
      <c r="A166" s="53"/>
      <c r="B166" s="53">
        <v>121</v>
      </c>
      <c r="C166" s="53" t="s">
        <v>717</v>
      </c>
      <c r="D166" s="61" t="s">
        <v>85</v>
      </c>
      <c r="E166" s="53" t="s">
        <v>770</v>
      </c>
      <c r="F166" s="53" t="s">
        <v>82</v>
      </c>
      <c r="G166" s="53" t="s">
        <v>46</v>
      </c>
      <c r="H166" s="53" t="s">
        <v>19</v>
      </c>
      <c r="I166" s="53" t="s">
        <v>771</v>
      </c>
      <c r="J166" s="53" t="s">
        <v>247</v>
      </c>
      <c r="K166" s="53" t="s">
        <v>772</v>
      </c>
      <c r="L166" s="63">
        <v>45512</v>
      </c>
      <c r="M166" s="63">
        <v>46752</v>
      </c>
      <c r="N166" s="53">
        <v>989199</v>
      </c>
      <c r="O166" s="52">
        <v>20240680010173</v>
      </c>
      <c r="P166" s="52">
        <v>2024680010173</v>
      </c>
      <c r="Q166" s="49" t="s">
        <v>362</v>
      </c>
      <c r="R166" s="49">
        <v>100000000</v>
      </c>
      <c r="S166" s="64">
        <v>100000000</v>
      </c>
      <c r="T166" s="64"/>
      <c r="U166" s="64"/>
      <c r="V166" s="50">
        <f>SUM(S166:U166)</f>
        <v>100000000</v>
      </c>
      <c r="W166" s="62" t="s">
        <v>773</v>
      </c>
      <c r="X166" s="53" t="s">
        <v>776</v>
      </c>
      <c r="Y166" s="51"/>
      <c r="Z166" s="63">
        <v>45512</v>
      </c>
      <c r="AA166" s="63">
        <v>45512</v>
      </c>
      <c r="AB166" s="52">
        <v>1</v>
      </c>
    </row>
    <row r="167" spans="1:28" s="15" customFormat="1" ht="78.75" hidden="1" customHeight="1" x14ac:dyDescent="0.25">
      <c r="A167" s="53"/>
      <c r="B167" s="282">
        <v>122</v>
      </c>
      <c r="C167" s="282" t="s">
        <v>749</v>
      </c>
      <c r="D167" s="312" t="s">
        <v>248</v>
      </c>
      <c r="E167" s="282" t="s">
        <v>777</v>
      </c>
      <c r="F167" s="282" t="s">
        <v>343</v>
      </c>
      <c r="G167" s="282" t="s">
        <v>46</v>
      </c>
      <c r="H167" s="282" t="s">
        <v>19</v>
      </c>
      <c r="I167" s="53" t="s">
        <v>778</v>
      </c>
      <c r="J167" s="53" t="s">
        <v>250</v>
      </c>
      <c r="K167" s="53" t="s">
        <v>249</v>
      </c>
      <c r="L167" s="291">
        <v>45512</v>
      </c>
      <c r="M167" s="291">
        <v>46752</v>
      </c>
      <c r="N167" s="282">
        <v>936810</v>
      </c>
      <c r="O167" s="284">
        <v>20240680010006</v>
      </c>
      <c r="P167" s="284">
        <v>2024680010006</v>
      </c>
      <c r="Q167" s="286" t="s">
        <v>357</v>
      </c>
      <c r="R167" s="286">
        <v>5000000000</v>
      </c>
      <c r="S167" s="290">
        <v>5000000000</v>
      </c>
      <c r="T167" s="290"/>
      <c r="U167" s="290"/>
      <c r="V167" s="286">
        <f>SUM(S167:U168)</f>
        <v>5000000000</v>
      </c>
      <c r="W167" s="304" t="s">
        <v>780</v>
      </c>
      <c r="X167" s="282" t="s">
        <v>781</v>
      </c>
      <c r="Y167" s="278"/>
      <c r="Z167" s="291">
        <v>45512</v>
      </c>
      <c r="AA167" s="291">
        <v>45512</v>
      </c>
      <c r="AB167" s="284">
        <v>1</v>
      </c>
    </row>
    <row r="168" spans="1:28" s="15" customFormat="1" ht="78.75" hidden="1" customHeight="1" x14ac:dyDescent="0.25">
      <c r="A168" s="53"/>
      <c r="B168" s="283"/>
      <c r="C168" s="283"/>
      <c r="D168" s="313"/>
      <c r="E168" s="283"/>
      <c r="F168" s="283"/>
      <c r="G168" s="283"/>
      <c r="H168" s="283"/>
      <c r="I168" s="53" t="s">
        <v>779</v>
      </c>
      <c r="J168" s="53" t="s">
        <v>90</v>
      </c>
      <c r="K168" s="53" t="s">
        <v>601</v>
      </c>
      <c r="L168" s="292"/>
      <c r="M168" s="292"/>
      <c r="N168" s="283"/>
      <c r="O168" s="285"/>
      <c r="P168" s="285"/>
      <c r="Q168" s="287"/>
      <c r="R168" s="287"/>
      <c r="S168" s="289"/>
      <c r="T168" s="289"/>
      <c r="U168" s="289"/>
      <c r="V168" s="287"/>
      <c r="W168" s="306"/>
      <c r="X168" s="283"/>
      <c r="Y168" s="279"/>
      <c r="Z168" s="292"/>
      <c r="AA168" s="292"/>
      <c r="AB168" s="285"/>
    </row>
    <row r="169" spans="1:28" s="15" customFormat="1" ht="63.75" hidden="1" x14ac:dyDescent="0.25">
      <c r="A169" s="53"/>
      <c r="B169" s="282">
        <v>123</v>
      </c>
      <c r="C169" s="282" t="s">
        <v>749</v>
      </c>
      <c r="D169" s="312" t="s">
        <v>70</v>
      </c>
      <c r="E169" s="282" t="s">
        <v>782</v>
      </c>
      <c r="F169" s="282" t="s">
        <v>45</v>
      </c>
      <c r="G169" s="282" t="s">
        <v>46</v>
      </c>
      <c r="H169" s="282" t="s">
        <v>19</v>
      </c>
      <c r="I169" s="282" t="s">
        <v>783</v>
      </c>
      <c r="J169" s="53" t="s">
        <v>784</v>
      </c>
      <c r="K169" s="53" t="s">
        <v>786</v>
      </c>
      <c r="L169" s="291">
        <v>45513</v>
      </c>
      <c r="M169" s="291">
        <v>46752</v>
      </c>
      <c r="N169" s="282">
        <v>994991</v>
      </c>
      <c r="O169" s="284">
        <v>20240680010139</v>
      </c>
      <c r="P169" s="284">
        <v>2024680010139</v>
      </c>
      <c r="Q169" s="286" t="s">
        <v>368</v>
      </c>
      <c r="R169" s="286">
        <v>3008583540</v>
      </c>
      <c r="S169" s="290">
        <v>13123282</v>
      </c>
      <c r="T169" s="290">
        <v>420159170</v>
      </c>
      <c r="U169" s="290"/>
      <c r="V169" s="286">
        <f>SUM(S169:U170)</f>
        <v>433282452</v>
      </c>
      <c r="W169" s="304" t="s">
        <v>1562</v>
      </c>
      <c r="X169" s="282" t="s">
        <v>1563</v>
      </c>
      <c r="Y169" s="278"/>
      <c r="Z169" s="291" t="s">
        <v>1564</v>
      </c>
      <c r="AA169" s="291" t="s">
        <v>1564</v>
      </c>
      <c r="AB169" s="284">
        <v>1</v>
      </c>
    </row>
    <row r="170" spans="1:28" s="15" customFormat="1" ht="51" hidden="1" x14ac:dyDescent="0.25">
      <c r="A170" s="53"/>
      <c r="B170" s="283"/>
      <c r="C170" s="283"/>
      <c r="D170" s="313"/>
      <c r="E170" s="283"/>
      <c r="F170" s="283"/>
      <c r="G170" s="283"/>
      <c r="H170" s="283"/>
      <c r="I170" s="283"/>
      <c r="J170" s="53" t="s">
        <v>785</v>
      </c>
      <c r="K170" s="53" t="s">
        <v>207</v>
      </c>
      <c r="L170" s="292"/>
      <c r="M170" s="292"/>
      <c r="N170" s="283"/>
      <c r="O170" s="285"/>
      <c r="P170" s="285"/>
      <c r="Q170" s="287"/>
      <c r="R170" s="287"/>
      <c r="S170" s="289"/>
      <c r="T170" s="289"/>
      <c r="U170" s="289"/>
      <c r="V170" s="287"/>
      <c r="W170" s="306"/>
      <c r="X170" s="283"/>
      <c r="Y170" s="279"/>
      <c r="Z170" s="292"/>
      <c r="AA170" s="292"/>
      <c r="AB170" s="285"/>
    </row>
    <row r="171" spans="1:28" s="15" customFormat="1" ht="78.75" hidden="1" customHeight="1" x14ac:dyDescent="0.25">
      <c r="A171" s="53"/>
      <c r="B171" s="53">
        <v>124</v>
      </c>
      <c r="C171" s="53" t="s">
        <v>749</v>
      </c>
      <c r="D171" s="61" t="s">
        <v>257</v>
      </c>
      <c r="E171" s="53" t="s">
        <v>787</v>
      </c>
      <c r="F171" s="53" t="s">
        <v>339</v>
      </c>
      <c r="G171" s="53" t="s">
        <v>46</v>
      </c>
      <c r="H171" s="53" t="s">
        <v>19</v>
      </c>
      <c r="I171" s="53" t="s">
        <v>788</v>
      </c>
      <c r="J171" s="53" t="s">
        <v>789</v>
      </c>
      <c r="K171" s="53" t="s">
        <v>790</v>
      </c>
      <c r="L171" s="63">
        <v>45513</v>
      </c>
      <c r="M171" s="63">
        <v>46752</v>
      </c>
      <c r="N171" s="53">
        <v>982137</v>
      </c>
      <c r="O171" s="52">
        <v>20240680010140</v>
      </c>
      <c r="P171" s="52">
        <v>2024680010140</v>
      </c>
      <c r="Q171" s="49" t="s">
        <v>360</v>
      </c>
      <c r="R171" s="49">
        <v>797557582.96000004</v>
      </c>
      <c r="S171" s="64">
        <v>232769021.96000001</v>
      </c>
      <c r="T171" s="64"/>
      <c r="U171" s="64"/>
      <c r="V171" s="110">
        <f>SUM(S171:U171)</f>
        <v>232769021.96000001</v>
      </c>
      <c r="W171" s="62" t="s">
        <v>1385</v>
      </c>
      <c r="X171" s="53" t="s">
        <v>1383</v>
      </c>
      <c r="Y171" s="51"/>
      <c r="Z171" s="63" t="s">
        <v>1384</v>
      </c>
      <c r="AA171" s="214" t="s">
        <v>1384</v>
      </c>
      <c r="AB171" s="52">
        <v>1</v>
      </c>
    </row>
    <row r="172" spans="1:28" s="15" customFormat="1" ht="78.75" hidden="1" customHeight="1" x14ac:dyDescent="0.25">
      <c r="A172" s="53"/>
      <c r="B172" s="53">
        <v>125</v>
      </c>
      <c r="C172" s="53" t="s">
        <v>749</v>
      </c>
      <c r="D172" s="61" t="s">
        <v>137</v>
      </c>
      <c r="E172" s="53" t="s">
        <v>791</v>
      </c>
      <c r="F172" s="53" t="s">
        <v>78</v>
      </c>
      <c r="G172" s="53" t="s">
        <v>46</v>
      </c>
      <c r="H172" s="53" t="s">
        <v>19</v>
      </c>
      <c r="I172" s="53" t="s">
        <v>792</v>
      </c>
      <c r="J172" s="53" t="s">
        <v>789</v>
      </c>
      <c r="K172" s="53" t="s">
        <v>793</v>
      </c>
      <c r="L172" s="63">
        <v>45513</v>
      </c>
      <c r="M172" s="63">
        <v>46752</v>
      </c>
      <c r="N172" s="53">
        <v>983937</v>
      </c>
      <c r="O172" s="52">
        <v>20240680010147</v>
      </c>
      <c r="P172" s="52">
        <v>2024680010147</v>
      </c>
      <c r="Q172" s="49" t="s">
        <v>360</v>
      </c>
      <c r="R172" s="226">
        <v>1430345191.6099999</v>
      </c>
      <c r="S172" s="227">
        <v>297052787.61000001</v>
      </c>
      <c r="T172" s="64"/>
      <c r="U172" s="64"/>
      <c r="V172" s="110">
        <f>SUM(S172:U172)</f>
        <v>297052787.61000001</v>
      </c>
      <c r="W172" s="62" t="s">
        <v>1368</v>
      </c>
      <c r="X172" s="53" t="s">
        <v>1369</v>
      </c>
      <c r="Y172" s="51"/>
      <c r="Z172" s="63" t="s">
        <v>1370</v>
      </c>
      <c r="AA172" s="214" t="s">
        <v>1370</v>
      </c>
      <c r="AB172" s="52">
        <v>1</v>
      </c>
    </row>
    <row r="173" spans="1:28" s="15" customFormat="1" ht="78.75" hidden="1" customHeight="1" x14ac:dyDescent="0.25">
      <c r="A173" s="53"/>
      <c r="B173" s="53">
        <v>126</v>
      </c>
      <c r="C173" s="53" t="s">
        <v>717</v>
      </c>
      <c r="D173" s="61" t="s">
        <v>85</v>
      </c>
      <c r="E173" s="53" t="s">
        <v>794</v>
      </c>
      <c r="F173" s="53" t="s">
        <v>82</v>
      </c>
      <c r="G173" s="53" t="s">
        <v>46</v>
      </c>
      <c r="H173" s="53" t="s">
        <v>19</v>
      </c>
      <c r="I173" s="53" t="s">
        <v>795</v>
      </c>
      <c r="J173" s="53" t="s">
        <v>797</v>
      </c>
      <c r="K173" s="53" t="s">
        <v>796</v>
      </c>
      <c r="L173" s="63">
        <v>45513</v>
      </c>
      <c r="M173" s="63">
        <v>46752</v>
      </c>
      <c r="N173" s="53">
        <v>984514</v>
      </c>
      <c r="O173" s="52">
        <v>20240680010100</v>
      </c>
      <c r="P173" s="52">
        <v>2024680010100</v>
      </c>
      <c r="Q173" s="49" t="s">
        <v>367</v>
      </c>
      <c r="R173" s="49">
        <v>1502800000</v>
      </c>
      <c r="S173" s="64">
        <v>260000000</v>
      </c>
      <c r="T173" s="64"/>
      <c r="U173" s="64"/>
      <c r="V173" s="50">
        <f>SUM(S173:U173)</f>
        <v>260000000</v>
      </c>
      <c r="W173" s="62" t="s">
        <v>798</v>
      </c>
      <c r="X173" s="53" t="s">
        <v>799</v>
      </c>
      <c r="Y173" s="51"/>
      <c r="Z173" s="63">
        <v>45513</v>
      </c>
      <c r="AA173" s="63">
        <v>45513</v>
      </c>
      <c r="AB173" s="52">
        <v>1</v>
      </c>
    </row>
    <row r="174" spans="1:28" s="15" customFormat="1" ht="78.75" hidden="1" customHeight="1" x14ac:dyDescent="0.25">
      <c r="A174" s="53"/>
      <c r="B174" s="53">
        <v>127</v>
      </c>
      <c r="C174" s="53" t="s">
        <v>644</v>
      </c>
      <c r="D174" s="61" t="s">
        <v>179</v>
      </c>
      <c r="E174" s="53" t="s">
        <v>800</v>
      </c>
      <c r="F174" s="53" t="s">
        <v>78</v>
      </c>
      <c r="G174" s="53" t="s">
        <v>46</v>
      </c>
      <c r="H174" s="53" t="s">
        <v>19</v>
      </c>
      <c r="I174" s="53" t="s">
        <v>802</v>
      </c>
      <c r="J174" s="53" t="s">
        <v>189</v>
      </c>
      <c r="K174" s="53" t="s">
        <v>801</v>
      </c>
      <c r="L174" s="63">
        <v>45513</v>
      </c>
      <c r="M174" s="63">
        <v>46752</v>
      </c>
      <c r="N174" s="53">
        <v>987854</v>
      </c>
      <c r="O174" s="52">
        <v>20240680010134</v>
      </c>
      <c r="P174" s="52">
        <v>2024680010134</v>
      </c>
      <c r="Q174" s="49" t="s">
        <v>367</v>
      </c>
      <c r="R174" s="49">
        <v>960000000</v>
      </c>
      <c r="S174" s="64">
        <v>120000000</v>
      </c>
      <c r="T174" s="64"/>
      <c r="U174" s="64"/>
      <c r="V174" s="50">
        <f>SUM(S174:U174)</f>
        <v>120000000</v>
      </c>
      <c r="W174" s="62" t="s">
        <v>803</v>
      </c>
      <c r="X174" s="53" t="s">
        <v>804</v>
      </c>
      <c r="Y174" s="51"/>
      <c r="Z174" s="63">
        <v>45513</v>
      </c>
      <c r="AA174" s="63">
        <v>45513</v>
      </c>
      <c r="AB174" s="52">
        <v>1</v>
      </c>
    </row>
    <row r="175" spans="1:28" s="15" customFormat="1" ht="78.75" hidden="1" customHeight="1" x14ac:dyDescent="0.25">
      <c r="A175" s="53"/>
      <c r="B175" s="282">
        <v>128</v>
      </c>
      <c r="C175" s="282" t="s">
        <v>749</v>
      </c>
      <c r="D175" s="312" t="s">
        <v>137</v>
      </c>
      <c r="E175" s="282" t="s">
        <v>805</v>
      </c>
      <c r="F175" s="282" t="s">
        <v>78</v>
      </c>
      <c r="G175" s="282" t="s">
        <v>46</v>
      </c>
      <c r="H175" s="282" t="s">
        <v>19</v>
      </c>
      <c r="I175" s="282" t="s">
        <v>809</v>
      </c>
      <c r="J175" s="282" t="s">
        <v>808</v>
      </c>
      <c r="K175" s="53" t="s">
        <v>806</v>
      </c>
      <c r="L175" s="291">
        <v>45516</v>
      </c>
      <c r="M175" s="291">
        <v>46752</v>
      </c>
      <c r="N175" s="282">
        <v>984634</v>
      </c>
      <c r="O175" s="284">
        <v>20240680010154</v>
      </c>
      <c r="P175" s="284">
        <v>2024680010154</v>
      </c>
      <c r="Q175" s="286" t="s">
        <v>360</v>
      </c>
      <c r="R175" s="316">
        <v>2699117306.4000001</v>
      </c>
      <c r="S175" s="290">
        <v>65566668</v>
      </c>
      <c r="T175" s="290"/>
      <c r="U175" s="290"/>
      <c r="V175" s="317">
        <f>SUM(S175:U176)</f>
        <v>65566668</v>
      </c>
      <c r="W175" s="304" t="s">
        <v>1374</v>
      </c>
      <c r="X175" s="282" t="s">
        <v>1375</v>
      </c>
      <c r="Y175" s="282"/>
      <c r="Z175" s="291" t="s">
        <v>1376</v>
      </c>
      <c r="AA175" s="291" t="s">
        <v>1376</v>
      </c>
      <c r="AB175" s="284">
        <v>1</v>
      </c>
    </row>
    <row r="176" spans="1:28" s="15" customFormat="1" ht="78.75" hidden="1" customHeight="1" x14ac:dyDescent="0.25">
      <c r="A176" s="53"/>
      <c r="B176" s="283"/>
      <c r="C176" s="283"/>
      <c r="D176" s="313"/>
      <c r="E176" s="283"/>
      <c r="F176" s="283"/>
      <c r="G176" s="283"/>
      <c r="H176" s="283"/>
      <c r="I176" s="283"/>
      <c r="J176" s="283"/>
      <c r="K176" s="53" t="s">
        <v>807</v>
      </c>
      <c r="L176" s="292"/>
      <c r="M176" s="292"/>
      <c r="N176" s="283"/>
      <c r="O176" s="285"/>
      <c r="P176" s="285"/>
      <c r="Q176" s="287"/>
      <c r="R176" s="287"/>
      <c r="S176" s="289"/>
      <c r="T176" s="289"/>
      <c r="U176" s="289"/>
      <c r="V176" s="287"/>
      <c r="W176" s="306"/>
      <c r="X176" s="283"/>
      <c r="Y176" s="283"/>
      <c r="Z176" s="292"/>
      <c r="AA176" s="292"/>
      <c r="AB176" s="285"/>
    </row>
    <row r="177" spans="1:28" s="15" customFormat="1" ht="78.75" customHeight="1" x14ac:dyDescent="0.25">
      <c r="A177" s="53"/>
      <c r="B177" s="53">
        <v>129</v>
      </c>
      <c r="C177" s="53" t="s">
        <v>208</v>
      </c>
      <c r="D177" s="61" t="s">
        <v>110</v>
      </c>
      <c r="E177" s="53" t="s">
        <v>810</v>
      </c>
      <c r="F177" s="53" t="s">
        <v>339</v>
      </c>
      <c r="G177" s="53" t="s">
        <v>87</v>
      </c>
      <c r="H177" s="53" t="s">
        <v>288</v>
      </c>
      <c r="I177" s="53" t="s">
        <v>811</v>
      </c>
      <c r="J177" s="53" t="s">
        <v>107</v>
      </c>
      <c r="K177" s="53" t="s">
        <v>813</v>
      </c>
      <c r="L177" s="63">
        <v>45517</v>
      </c>
      <c r="M177" s="63">
        <v>45657</v>
      </c>
      <c r="N177" s="53">
        <v>523692</v>
      </c>
      <c r="O177" s="52">
        <v>20220680010047</v>
      </c>
      <c r="P177" s="52">
        <v>2022680010047</v>
      </c>
      <c r="Q177" s="49" t="s">
        <v>361</v>
      </c>
      <c r="R177" s="226">
        <v>11254914478.77</v>
      </c>
      <c r="S177" s="64">
        <v>872151425.74000001</v>
      </c>
      <c r="T177" s="64"/>
      <c r="U177" s="64"/>
      <c r="V177" s="50">
        <f t="shared" ref="V177:V182" si="17">SUM(S177:U177)</f>
        <v>872151425.74000001</v>
      </c>
      <c r="W177" s="62" t="s">
        <v>1455</v>
      </c>
      <c r="X177" s="53" t="s">
        <v>1456</v>
      </c>
      <c r="Y177" s="51" t="s">
        <v>812</v>
      </c>
      <c r="Z177" s="63" t="s">
        <v>1457</v>
      </c>
      <c r="AA177" s="249" t="s">
        <v>1457</v>
      </c>
      <c r="AB177" s="52">
        <v>1</v>
      </c>
    </row>
    <row r="178" spans="1:28" s="15" customFormat="1" ht="78.75" customHeight="1" x14ac:dyDescent="0.25">
      <c r="A178" s="53"/>
      <c r="B178" s="53">
        <v>130</v>
      </c>
      <c r="C178" s="53" t="s">
        <v>287</v>
      </c>
      <c r="D178" s="61" t="s">
        <v>276</v>
      </c>
      <c r="E178" s="53" t="s">
        <v>814</v>
      </c>
      <c r="F178" s="53" t="s">
        <v>342</v>
      </c>
      <c r="G178" s="53" t="s">
        <v>87</v>
      </c>
      <c r="H178" s="53" t="s">
        <v>288</v>
      </c>
      <c r="I178" s="53" t="s">
        <v>815</v>
      </c>
      <c r="J178" s="53" t="s">
        <v>235</v>
      </c>
      <c r="K178" s="53" t="s">
        <v>702</v>
      </c>
      <c r="L178" s="63">
        <v>45517</v>
      </c>
      <c r="M178" s="63">
        <v>45657</v>
      </c>
      <c r="N178" s="53">
        <v>464168</v>
      </c>
      <c r="O178" s="52">
        <v>20210680010202</v>
      </c>
      <c r="P178" s="52">
        <v>2021680010202</v>
      </c>
      <c r="Q178" s="49" t="s">
        <v>703</v>
      </c>
      <c r="R178" s="49">
        <v>26406782493.540001</v>
      </c>
      <c r="S178" s="64">
        <v>8602662602.5400009</v>
      </c>
      <c r="T178" s="64"/>
      <c r="U178" s="64"/>
      <c r="V178" s="50">
        <f t="shared" si="17"/>
        <v>8602662602.5400009</v>
      </c>
      <c r="W178" s="62" t="s">
        <v>816</v>
      </c>
      <c r="X178" s="53" t="s">
        <v>817</v>
      </c>
      <c r="Y178" s="51" t="s">
        <v>812</v>
      </c>
      <c r="Z178" s="63">
        <v>45517</v>
      </c>
      <c r="AA178" s="63">
        <v>45517</v>
      </c>
      <c r="AB178" s="52">
        <v>1</v>
      </c>
    </row>
    <row r="179" spans="1:28" s="15" customFormat="1" ht="78.75" hidden="1" customHeight="1" x14ac:dyDescent="0.25">
      <c r="A179" s="53"/>
      <c r="B179" s="53">
        <v>131</v>
      </c>
      <c r="C179" s="53" t="s">
        <v>287</v>
      </c>
      <c r="D179" s="61" t="s">
        <v>276</v>
      </c>
      <c r="E179" s="53" t="s">
        <v>825</v>
      </c>
      <c r="F179" s="53" t="s">
        <v>78</v>
      </c>
      <c r="G179" s="53" t="s">
        <v>46</v>
      </c>
      <c r="H179" s="53" t="s">
        <v>19</v>
      </c>
      <c r="I179" s="53" t="s">
        <v>826</v>
      </c>
      <c r="J179" s="53" t="s">
        <v>235</v>
      </c>
      <c r="K179" s="53" t="s">
        <v>702</v>
      </c>
      <c r="L179" s="63">
        <v>45517</v>
      </c>
      <c r="M179" s="63">
        <v>45657</v>
      </c>
      <c r="N179" s="53">
        <v>986555</v>
      </c>
      <c r="O179" s="52">
        <v>20240680010080</v>
      </c>
      <c r="P179" s="52">
        <v>2024680010080</v>
      </c>
      <c r="Q179" s="49" t="s">
        <v>703</v>
      </c>
      <c r="R179" s="49">
        <v>29437439079.25</v>
      </c>
      <c r="S179" s="64">
        <v>29437439079.25</v>
      </c>
      <c r="T179" s="64"/>
      <c r="U179" s="64"/>
      <c r="V179" s="50">
        <f t="shared" si="17"/>
        <v>29437439079.25</v>
      </c>
      <c r="W179" s="62" t="s">
        <v>827</v>
      </c>
      <c r="X179" s="53" t="s">
        <v>828</v>
      </c>
      <c r="Y179" s="51"/>
      <c r="Z179" s="63">
        <v>45517</v>
      </c>
      <c r="AA179" s="63">
        <v>45517</v>
      </c>
      <c r="AB179" s="52">
        <v>1</v>
      </c>
    </row>
    <row r="180" spans="1:28" s="15" customFormat="1" ht="78.75" hidden="1" customHeight="1" x14ac:dyDescent="0.25">
      <c r="A180" s="53"/>
      <c r="B180" s="53">
        <v>132</v>
      </c>
      <c r="C180" s="53" t="s">
        <v>717</v>
      </c>
      <c r="D180" s="61" t="s">
        <v>829</v>
      </c>
      <c r="E180" s="53" t="s">
        <v>832</v>
      </c>
      <c r="F180" s="53" t="s">
        <v>100</v>
      </c>
      <c r="G180" s="53" t="s">
        <v>46</v>
      </c>
      <c r="H180" s="53" t="s">
        <v>19</v>
      </c>
      <c r="I180" s="53" t="s">
        <v>831</v>
      </c>
      <c r="J180" s="53" t="s">
        <v>163</v>
      </c>
      <c r="K180" s="53" t="s">
        <v>830</v>
      </c>
      <c r="L180" s="63">
        <v>45517</v>
      </c>
      <c r="M180" s="63">
        <v>46752</v>
      </c>
      <c r="N180" s="53">
        <v>978637</v>
      </c>
      <c r="O180" s="52">
        <v>20240680010051</v>
      </c>
      <c r="P180" s="52">
        <v>2024680010051</v>
      </c>
      <c r="Q180" s="49" t="s">
        <v>361</v>
      </c>
      <c r="R180" s="49">
        <v>31333351661</v>
      </c>
      <c r="S180" s="64">
        <v>4700002750</v>
      </c>
      <c r="T180" s="64"/>
      <c r="U180" s="64"/>
      <c r="V180" s="50">
        <f t="shared" si="17"/>
        <v>4700002750</v>
      </c>
      <c r="W180" s="62" t="s">
        <v>833</v>
      </c>
      <c r="X180" s="53" t="s">
        <v>834</v>
      </c>
      <c r="Y180" s="51"/>
      <c r="Z180" s="63">
        <v>45517</v>
      </c>
      <c r="AA180" s="63">
        <v>45517</v>
      </c>
      <c r="AB180" s="52">
        <v>1</v>
      </c>
    </row>
    <row r="181" spans="1:28" s="15" customFormat="1" ht="78.75" hidden="1" customHeight="1" x14ac:dyDescent="0.25">
      <c r="A181" s="53"/>
      <c r="B181" s="53">
        <v>133</v>
      </c>
      <c r="C181" s="53" t="s">
        <v>717</v>
      </c>
      <c r="D181" s="61" t="s">
        <v>818</v>
      </c>
      <c r="E181" s="53" t="s">
        <v>836</v>
      </c>
      <c r="F181" s="53" t="s">
        <v>82</v>
      </c>
      <c r="G181" s="53" t="s">
        <v>46</v>
      </c>
      <c r="H181" s="53" t="s">
        <v>19</v>
      </c>
      <c r="I181" s="53" t="s">
        <v>837</v>
      </c>
      <c r="J181" s="53" t="s">
        <v>822</v>
      </c>
      <c r="K181" s="53" t="s">
        <v>838</v>
      </c>
      <c r="L181" s="63">
        <v>45517</v>
      </c>
      <c r="M181" s="63">
        <v>46752</v>
      </c>
      <c r="N181" s="53">
        <v>982700</v>
      </c>
      <c r="O181" s="52">
        <v>20240680010048</v>
      </c>
      <c r="P181" s="52">
        <v>2024680010048</v>
      </c>
      <c r="Q181" s="49" t="s">
        <v>361</v>
      </c>
      <c r="R181" s="49">
        <v>36144989043.470001</v>
      </c>
      <c r="S181" s="64">
        <v>1086195120.47</v>
      </c>
      <c r="T181" s="64">
        <v>5413323069</v>
      </c>
      <c r="U181" s="64"/>
      <c r="V181" s="50">
        <f t="shared" si="17"/>
        <v>6499518189.4700003</v>
      </c>
      <c r="W181" s="62" t="s">
        <v>835</v>
      </c>
      <c r="X181" s="53" t="s">
        <v>839</v>
      </c>
      <c r="Y181" s="51"/>
      <c r="Z181" s="63">
        <v>45517</v>
      </c>
      <c r="AA181" s="63">
        <v>45517</v>
      </c>
      <c r="AB181" s="52">
        <v>1</v>
      </c>
    </row>
    <row r="182" spans="1:28" s="15" customFormat="1" ht="78.75" hidden="1" customHeight="1" x14ac:dyDescent="0.25">
      <c r="A182" s="53"/>
      <c r="B182" s="53">
        <v>134</v>
      </c>
      <c r="C182" s="53" t="s">
        <v>717</v>
      </c>
      <c r="D182" s="61" t="s">
        <v>818</v>
      </c>
      <c r="E182" s="53" t="s">
        <v>819</v>
      </c>
      <c r="F182" s="53" t="s">
        <v>82</v>
      </c>
      <c r="G182" s="53" t="s">
        <v>46</v>
      </c>
      <c r="H182" s="53" t="s">
        <v>19</v>
      </c>
      <c r="I182" s="53" t="s">
        <v>820</v>
      </c>
      <c r="J182" s="53" t="s">
        <v>822</v>
      </c>
      <c r="K182" s="53" t="s">
        <v>821</v>
      </c>
      <c r="L182" s="63">
        <v>45517</v>
      </c>
      <c r="M182" s="63">
        <v>46752</v>
      </c>
      <c r="N182" s="53">
        <v>950566</v>
      </c>
      <c r="O182" s="52">
        <v>20240680010053</v>
      </c>
      <c r="P182" s="52">
        <v>2024680010053</v>
      </c>
      <c r="Q182" s="49" t="s">
        <v>361</v>
      </c>
      <c r="R182" s="49">
        <v>788055514</v>
      </c>
      <c r="S182" s="64">
        <v>188055514</v>
      </c>
      <c r="T182" s="64"/>
      <c r="U182" s="64"/>
      <c r="V182" s="50">
        <f t="shared" si="17"/>
        <v>188055514</v>
      </c>
      <c r="W182" s="62" t="s">
        <v>823</v>
      </c>
      <c r="X182" s="53" t="s">
        <v>824</v>
      </c>
      <c r="Y182" s="51"/>
      <c r="Z182" s="63">
        <v>45517</v>
      </c>
      <c r="AA182" s="63">
        <v>45517</v>
      </c>
      <c r="AB182" s="52">
        <v>1</v>
      </c>
    </row>
    <row r="183" spans="1:28" s="15" customFormat="1" ht="78.75" hidden="1" customHeight="1" x14ac:dyDescent="0.25">
      <c r="A183" s="53"/>
      <c r="B183" s="53">
        <v>135</v>
      </c>
      <c r="C183" s="53" t="s">
        <v>717</v>
      </c>
      <c r="D183" s="61" t="s">
        <v>829</v>
      </c>
      <c r="E183" s="53" t="s">
        <v>840</v>
      </c>
      <c r="F183" s="53" t="s">
        <v>100</v>
      </c>
      <c r="G183" s="53" t="s">
        <v>46</v>
      </c>
      <c r="H183" s="53" t="s">
        <v>19</v>
      </c>
      <c r="I183" s="53" t="s">
        <v>841</v>
      </c>
      <c r="J183" s="53" t="s">
        <v>163</v>
      </c>
      <c r="K183" s="53" t="s">
        <v>842</v>
      </c>
      <c r="L183" s="63">
        <v>45517</v>
      </c>
      <c r="M183" s="63">
        <v>45657</v>
      </c>
      <c r="N183" s="53">
        <v>628075</v>
      </c>
      <c r="O183" s="52">
        <v>20230680010060</v>
      </c>
      <c r="P183" s="52">
        <v>2023680010060</v>
      </c>
      <c r="Q183" s="49" t="s">
        <v>361</v>
      </c>
      <c r="R183" s="49">
        <v>9432135066</v>
      </c>
      <c r="S183" s="64">
        <v>0</v>
      </c>
      <c r="T183" s="64">
        <v>0</v>
      </c>
      <c r="U183" s="64"/>
      <c r="V183" s="50">
        <f>SUM(S183:U183)</f>
        <v>0</v>
      </c>
      <c r="W183" s="62" t="s">
        <v>1479</v>
      </c>
      <c r="X183" s="53" t="s">
        <v>1480</v>
      </c>
      <c r="Y183" s="51" t="s">
        <v>843</v>
      </c>
      <c r="Z183" s="63" t="s">
        <v>1481</v>
      </c>
      <c r="AA183" s="259" t="s">
        <v>1481</v>
      </c>
      <c r="AB183" s="52">
        <v>1</v>
      </c>
    </row>
    <row r="184" spans="1:28" s="15" customFormat="1" ht="78.75" hidden="1" customHeight="1" x14ac:dyDescent="0.25">
      <c r="A184" s="53"/>
      <c r="B184" s="53">
        <v>136</v>
      </c>
      <c r="C184" s="53" t="s">
        <v>749</v>
      </c>
      <c r="D184" s="61" t="s">
        <v>70</v>
      </c>
      <c r="E184" s="53" t="s">
        <v>846</v>
      </c>
      <c r="F184" s="53" t="s">
        <v>45</v>
      </c>
      <c r="G184" s="53" t="s">
        <v>46</v>
      </c>
      <c r="H184" s="53" t="s">
        <v>19</v>
      </c>
      <c r="I184" s="53" t="s">
        <v>847</v>
      </c>
      <c r="J184" s="53" t="s">
        <v>849</v>
      </c>
      <c r="K184" s="53" t="s">
        <v>848</v>
      </c>
      <c r="L184" s="63">
        <v>45518</v>
      </c>
      <c r="M184" s="63">
        <v>46387</v>
      </c>
      <c r="N184" s="53">
        <v>998499</v>
      </c>
      <c r="O184" s="52">
        <v>20240680010144</v>
      </c>
      <c r="P184" s="52">
        <v>2024680010144</v>
      </c>
      <c r="Q184" s="49" t="s">
        <v>368</v>
      </c>
      <c r="R184" s="49">
        <v>715354631.52999997</v>
      </c>
      <c r="S184" s="64">
        <v>210000000</v>
      </c>
      <c r="T184" s="64"/>
      <c r="U184" s="64"/>
      <c r="V184" s="50">
        <f>SUM(S184:U184)</f>
        <v>210000000</v>
      </c>
      <c r="W184" s="62" t="s">
        <v>1547</v>
      </c>
      <c r="X184" s="53" t="s">
        <v>1548</v>
      </c>
      <c r="Y184" s="51"/>
      <c r="Z184" s="63" t="s">
        <v>1549</v>
      </c>
      <c r="AA184" s="272" t="s">
        <v>1549</v>
      </c>
      <c r="AB184" s="52">
        <v>1</v>
      </c>
    </row>
    <row r="185" spans="1:28" s="15" customFormat="1" ht="25.5" hidden="1" x14ac:dyDescent="0.25">
      <c r="A185" s="53"/>
      <c r="B185" s="282">
        <v>137</v>
      </c>
      <c r="C185" s="282" t="s">
        <v>749</v>
      </c>
      <c r="D185" s="312" t="s">
        <v>70</v>
      </c>
      <c r="E185" s="282" t="s">
        <v>850</v>
      </c>
      <c r="F185" s="282" t="s">
        <v>45</v>
      </c>
      <c r="G185" s="282" t="s">
        <v>46</v>
      </c>
      <c r="H185" s="282" t="s">
        <v>19</v>
      </c>
      <c r="I185" s="282" t="s">
        <v>851</v>
      </c>
      <c r="J185" s="282" t="s">
        <v>852</v>
      </c>
      <c r="K185" s="53" t="s">
        <v>853</v>
      </c>
      <c r="L185" s="291">
        <v>45519</v>
      </c>
      <c r="M185" s="291">
        <v>46752</v>
      </c>
      <c r="N185" s="282">
        <v>981057</v>
      </c>
      <c r="O185" s="284">
        <v>20240680010054</v>
      </c>
      <c r="P185" s="284">
        <v>2024680010054</v>
      </c>
      <c r="Q185" s="286" t="s">
        <v>368</v>
      </c>
      <c r="R185" s="286">
        <v>3674236994</v>
      </c>
      <c r="S185" s="290">
        <v>0</v>
      </c>
      <c r="T185" s="290">
        <v>350000000</v>
      </c>
      <c r="U185" s="290"/>
      <c r="V185" s="286">
        <f>SUM(S185:U186)</f>
        <v>350000000</v>
      </c>
      <c r="W185" s="304" t="s">
        <v>1541</v>
      </c>
      <c r="X185" s="282" t="s">
        <v>1542</v>
      </c>
      <c r="Y185" s="278"/>
      <c r="Z185" s="291" t="s">
        <v>1543</v>
      </c>
      <c r="AA185" s="291" t="s">
        <v>1543</v>
      </c>
      <c r="AB185" s="284">
        <v>1</v>
      </c>
    </row>
    <row r="186" spans="1:28" s="15" customFormat="1" ht="25.5" hidden="1" x14ac:dyDescent="0.25">
      <c r="A186" s="53"/>
      <c r="B186" s="283"/>
      <c r="C186" s="283"/>
      <c r="D186" s="313"/>
      <c r="E186" s="283"/>
      <c r="F186" s="283"/>
      <c r="G186" s="283"/>
      <c r="H186" s="283"/>
      <c r="I186" s="283"/>
      <c r="J186" s="283"/>
      <c r="K186" s="53" t="s">
        <v>854</v>
      </c>
      <c r="L186" s="292"/>
      <c r="M186" s="292"/>
      <c r="N186" s="283"/>
      <c r="O186" s="285"/>
      <c r="P186" s="285"/>
      <c r="Q186" s="287"/>
      <c r="R186" s="287"/>
      <c r="S186" s="289"/>
      <c r="T186" s="289"/>
      <c r="U186" s="289"/>
      <c r="V186" s="287"/>
      <c r="W186" s="306"/>
      <c r="X186" s="283"/>
      <c r="Y186" s="279"/>
      <c r="Z186" s="292"/>
      <c r="AA186" s="292"/>
      <c r="AB186" s="285"/>
    </row>
    <row r="187" spans="1:28" s="15" customFormat="1" ht="78.75" hidden="1" customHeight="1" x14ac:dyDescent="0.25">
      <c r="A187" s="53"/>
      <c r="B187" s="296">
        <v>138</v>
      </c>
      <c r="C187" s="296" t="s">
        <v>287</v>
      </c>
      <c r="D187" s="311" t="s">
        <v>855</v>
      </c>
      <c r="E187" s="296" t="s">
        <v>856</v>
      </c>
      <c r="F187" s="296" t="s">
        <v>342</v>
      </c>
      <c r="G187" s="296" t="s">
        <v>46</v>
      </c>
      <c r="H187" s="296" t="s">
        <v>19</v>
      </c>
      <c r="I187" s="296" t="s">
        <v>857</v>
      </c>
      <c r="J187" s="282" t="s">
        <v>761</v>
      </c>
      <c r="K187" s="53" t="s">
        <v>859</v>
      </c>
      <c r="L187" s="291">
        <v>45519</v>
      </c>
      <c r="M187" s="291">
        <v>46752</v>
      </c>
      <c r="N187" s="282">
        <v>987889</v>
      </c>
      <c r="O187" s="284">
        <v>20240680010159</v>
      </c>
      <c r="P187" s="284">
        <v>2024680010159</v>
      </c>
      <c r="Q187" s="286" t="s">
        <v>359</v>
      </c>
      <c r="R187" s="286">
        <v>13163514130.52</v>
      </c>
      <c r="S187" s="290">
        <v>3576341444.6199999</v>
      </c>
      <c r="T187" s="290"/>
      <c r="U187" s="290"/>
      <c r="V187" s="286">
        <f>SUM(S187:U190)</f>
        <v>3576341444.6199999</v>
      </c>
      <c r="W187" s="304" t="s">
        <v>862</v>
      </c>
      <c r="X187" s="282" t="s">
        <v>863</v>
      </c>
      <c r="Y187" s="278"/>
      <c r="Z187" s="291">
        <v>45519</v>
      </c>
      <c r="AA187" s="291">
        <v>45519</v>
      </c>
      <c r="AB187" s="284">
        <v>1</v>
      </c>
    </row>
    <row r="188" spans="1:28" s="15" customFormat="1" ht="25.5" hidden="1" x14ac:dyDescent="0.25">
      <c r="A188" s="53"/>
      <c r="B188" s="296"/>
      <c r="C188" s="296"/>
      <c r="D188" s="311"/>
      <c r="E188" s="296"/>
      <c r="F188" s="296"/>
      <c r="G188" s="296"/>
      <c r="H188" s="296"/>
      <c r="I188" s="296"/>
      <c r="J188" s="307"/>
      <c r="K188" s="53" t="s">
        <v>860</v>
      </c>
      <c r="L188" s="309"/>
      <c r="M188" s="309"/>
      <c r="N188" s="307"/>
      <c r="O188" s="310"/>
      <c r="P188" s="310"/>
      <c r="Q188" s="303"/>
      <c r="R188" s="303"/>
      <c r="S188" s="302"/>
      <c r="T188" s="302"/>
      <c r="U188" s="302"/>
      <c r="V188" s="303"/>
      <c r="W188" s="305"/>
      <c r="X188" s="307"/>
      <c r="Y188" s="308"/>
      <c r="Z188" s="309"/>
      <c r="AA188" s="309"/>
      <c r="AB188" s="310"/>
    </row>
    <row r="189" spans="1:28" s="15" customFormat="1" ht="25.5" hidden="1" x14ac:dyDescent="0.25">
      <c r="A189" s="53"/>
      <c r="B189" s="296"/>
      <c r="C189" s="296"/>
      <c r="D189" s="311"/>
      <c r="E189" s="296"/>
      <c r="F189" s="296"/>
      <c r="G189" s="296"/>
      <c r="H189" s="296"/>
      <c r="I189" s="296"/>
      <c r="J189" s="307"/>
      <c r="K189" s="53" t="s">
        <v>861</v>
      </c>
      <c r="L189" s="309"/>
      <c r="M189" s="309"/>
      <c r="N189" s="307"/>
      <c r="O189" s="310"/>
      <c r="P189" s="310"/>
      <c r="Q189" s="303"/>
      <c r="R189" s="303"/>
      <c r="S189" s="302"/>
      <c r="T189" s="302"/>
      <c r="U189" s="302"/>
      <c r="V189" s="303"/>
      <c r="W189" s="305"/>
      <c r="X189" s="307"/>
      <c r="Y189" s="308"/>
      <c r="Z189" s="309"/>
      <c r="AA189" s="309"/>
      <c r="AB189" s="310"/>
    </row>
    <row r="190" spans="1:28" s="15" customFormat="1" ht="38.25" hidden="1" x14ac:dyDescent="0.25">
      <c r="A190" s="53"/>
      <c r="B190" s="296"/>
      <c r="C190" s="296"/>
      <c r="D190" s="311"/>
      <c r="E190" s="296"/>
      <c r="F190" s="296"/>
      <c r="G190" s="296"/>
      <c r="H190" s="296"/>
      <c r="I190" s="296"/>
      <c r="J190" s="283"/>
      <c r="K190" s="53" t="s">
        <v>858</v>
      </c>
      <c r="L190" s="292"/>
      <c r="M190" s="292"/>
      <c r="N190" s="283"/>
      <c r="O190" s="285"/>
      <c r="P190" s="285"/>
      <c r="Q190" s="287"/>
      <c r="R190" s="287"/>
      <c r="S190" s="289"/>
      <c r="T190" s="289"/>
      <c r="U190" s="289"/>
      <c r="V190" s="287"/>
      <c r="W190" s="306"/>
      <c r="X190" s="283"/>
      <c r="Y190" s="279"/>
      <c r="Z190" s="292"/>
      <c r="AA190" s="292"/>
      <c r="AB190" s="285"/>
    </row>
    <row r="191" spans="1:28" s="15" customFormat="1" ht="63.75" hidden="1" x14ac:dyDescent="0.25">
      <c r="A191" s="53"/>
      <c r="B191" s="282">
        <v>139</v>
      </c>
      <c r="C191" s="282" t="s">
        <v>749</v>
      </c>
      <c r="D191" s="312" t="s">
        <v>257</v>
      </c>
      <c r="E191" s="282" t="s">
        <v>864</v>
      </c>
      <c r="F191" s="282" t="s">
        <v>339</v>
      </c>
      <c r="G191" s="282" t="s">
        <v>46</v>
      </c>
      <c r="H191" s="282" t="s">
        <v>19</v>
      </c>
      <c r="I191" s="53" t="s">
        <v>866</v>
      </c>
      <c r="J191" s="53" t="s">
        <v>868</v>
      </c>
      <c r="K191" s="53" t="s">
        <v>867</v>
      </c>
      <c r="L191" s="291">
        <v>45519</v>
      </c>
      <c r="M191" s="291">
        <v>46752</v>
      </c>
      <c r="N191" s="282">
        <v>989780</v>
      </c>
      <c r="O191" s="284">
        <v>20240680010164</v>
      </c>
      <c r="P191" s="284">
        <v>2024680010164</v>
      </c>
      <c r="Q191" s="286" t="s">
        <v>360</v>
      </c>
      <c r="R191" s="286">
        <v>1270623084</v>
      </c>
      <c r="S191" s="290">
        <v>327968984</v>
      </c>
      <c r="T191" s="290"/>
      <c r="U191" s="290"/>
      <c r="V191" s="317">
        <f>SUM(S191:U192)</f>
        <v>327968984</v>
      </c>
      <c r="W191" s="304" t="s">
        <v>1345</v>
      </c>
      <c r="X191" s="282" t="s">
        <v>1346</v>
      </c>
      <c r="Y191" s="278"/>
      <c r="Z191" s="291" t="s">
        <v>1347</v>
      </c>
      <c r="AA191" s="291" t="s">
        <v>1347</v>
      </c>
      <c r="AB191" s="284">
        <v>1</v>
      </c>
    </row>
    <row r="192" spans="1:28" s="15" customFormat="1" ht="63.75" hidden="1" x14ac:dyDescent="0.25">
      <c r="A192" s="53"/>
      <c r="B192" s="283"/>
      <c r="C192" s="283"/>
      <c r="D192" s="313"/>
      <c r="E192" s="283"/>
      <c r="F192" s="283"/>
      <c r="G192" s="283"/>
      <c r="H192" s="283"/>
      <c r="I192" s="53" t="s">
        <v>865</v>
      </c>
      <c r="J192" s="53" t="s">
        <v>206</v>
      </c>
      <c r="K192" s="53" t="s">
        <v>217</v>
      </c>
      <c r="L192" s="292"/>
      <c r="M192" s="292"/>
      <c r="N192" s="283"/>
      <c r="O192" s="285"/>
      <c r="P192" s="285"/>
      <c r="Q192" s="287"/>
      <c r="R192" s="287"/>
      <c r="S192" s="289"/>
      <c r="T192" s="289"/>
      <c r="U192" s="289"/>
      <c r="V192" s="287"/>
      <c r="W192" s="306"/>
      <c r="X192" s="283"/>
      <c r="Y192" s="279"/>
      <c r="Z192" s="292"/>
      <c r="AA192" s="292"/>
      <c r="AB192" s="285"/>
    </row>
    <row r="193" spans="1:28" s="15" customFormat="1" ht="63.75" hidden="1" customHeight="1" x14ac:dyDescent="0.25">
      <c r="A193" s="53"/>
      <c r="B193" s="282">
        <v>140</v>
      </c>
      <c r="C193" s="282" t="s">
        <v>749</v>
      </c>
      <c r="D193" s="312" t="s">
        <v>714</v>
      </c>
      <c r="E193" s="282" t="s">
        <v>869</v>
      </c>
      <c r="F193" s="282" t="s">
        <v>339</v>
      </c>
      <c r="G193" s="282" t="s">
        <v>46</v>
      </c>
      <c r="H193" s="282" t="s">
        <v>19</v>
      </c>
      <c r="I193" s="53" t="s">
        <v>870</v>
      </c>
      <c r="J193" s="282" t="s">
        <v>868</v>
      </c>
      <c r="K193" s="53" t="s">
        <v>872</v>
      </c>
      <c r="L193" s="291">
        <v>45519</v>
      </c>
      <c r="M193" s="291">
        <v>46752</v>
      </c>
      <c r="N193" s="282">
        <v>984804</v>
      </c>
      <c r="O193" s="284">
        <v>20240680010141</v>
      </c>
      <c r="P193" s="284">
        <v>2024680010141</v>
      </c>
      <c r="Q193" s="286" t="s">
        <v>360</v>
      </c>
      <c r="R193" s="286">
        <v>4918102523.79</v>
      </c>
      <c r="S193" s="290">
        <v>417492470.00999999</v>
      </c>
      <c r="T193" s="290"/>
      <c r="U193" s="290"/>
      <c r="V193" s="317">
        <f>SUM(S193:U197)</f>
        <v>417492470.00999999</v>
      </c>
      <c r="W193" s="304" t="s">
        <v>1351</v>
      </c>
      <c r="X193" s="282" t="s">
        <v>1352</v>
      </c>
      <c r="Y193" s="282"/>
      <c r="Z193" s="291" t="s">
        <v>1353</v>
      </c>
      <c r="AA193" s="291" t="s">
        <v>1353</v>
      </c>
      <c r="AB193" s="284">
        <v>1</v>
      </c>
    </row>
    <row r="194" spans="1:28" s="15" customFormat="1" ht="38.25" hidden="1" x14ac:dyDescent="0.25">
      <c r="A194" s="53"/>
      <c r="B194" s="307"/>
      <c r="C194" s="307"/>
      <c r="D194" s="315"/>
      <c r="E194" s="307"/>
      <c r="F194" s="307"/>
      <c r="G194" s="307"/>
      <c r="H194" s="307"/>
      <c r="I194" s="53" t="s">
        <v>871</v>
      </c>
      <c r="J194" s="307"/>
      <c r="K194" s="53" t="s">
        <v>873</v>
      </c>
      <c r="L194" s="309"/>
      <c r="M194" s="309"/>
      <c r="N194" s="307"/>
      <c r="O194" s="310"/>
      <c r="P194" s="310"/>
      <c r="Q194" s="303"/>
      <c r="R194" s="303"/>
      <c r="S194" s="302"/>
      <c r="T194" s="302"/>
      <c r="U194" s="302"/>
      <c r="V194" s="303"/>
      <c r="W194" s="305"/>
      <c r="X194" s="307"/>
      <c r="Y194" s="307"/>
      <c r="Z194" s="309"/>
      <c r="AA194" s="309"/>
      <c r="AB194" s="310"/>
    </row>
    <row r="195" spans="1:28" s="15" customFormat="1" ht="51" hidden="1" x14ac:dyDescent="0.25">
      <c r="A195" s="53"/>
      <c r="B195" s="307"/>
      <c r="C195" s="307"/>
      <c r="D195" s="315"/>
      <c r="E195" s="307"/>
      <c r="F195" s="307"/>
      <c r="G195" s="307"/>
      <c r="H195" s="307"/>
      <c r="I195" s="53" t="s">
        <v>879</v>
      </c>
      <c r="J195" s="307"/>
      <c r="K195" s="53" t="s">
        <v>874</v>
      </c>
      <c r="L195" s="309"/>
      <c r="M195" s="309"/>
      <c r="N195" s="307"/>
      <c r="O195" s="310"/>
      <c r="P195" s="310"/>
      <c r="Q195" s="303"/>
      <c r="R195" s="303"/>
      <c r="S195" s="302"/>
      <c r="T195" s="302"/>
      <c r="U195" s="302"/>
      <c r="V195" s="303"/>
      <c r="W195" s="305"/>
      <c r="X195" s="307"/>
      <c r="Y195" s="307"/>
      <c r="Z195" s="309"/>
      <c r="AA195" s="309"/>
      <c r="AB195" s="310"/>
    </row>
    <row r="196" spans="1:28" s="15" customFormat="1" ht="38.25" hidden="1" x14ac:dyDescent="0.25">
      <c r="A196" s="53"/>
      <c r="B196" s="307"/>
      <c r="C196" s="307"/>
      <c r="D196" s="315"/>
      <c r="E196" s="307"/>
      <c r="F196" s="307"/>
      <c r="G196" s="307"/>
      <c r="H196" s="307"/>
      <c r="I196" s="53" t="s">
        <v>878</v>
      </c>
      <c r="J196" s="307"/>
      <c r="K196" s="53" t="s">
        <v>875</v>
      </c>
      <c r="L196" s="309"/>
      <c r="M196" s="309"/>
      <c r="N196" s="307"/>
      <c r="O196" s="310"/>
      <c r="P196" s="310"/>
      <c r="Q196" s="303"/>
      <c r="R196" s="303"/>
      <c r="S196" s="302"/>
      <c r="T196" s="302"/>
      <c r="U196" s="302"/>
      <c r="V196" s="303"/>
      <c r="W196" s="305"/>
      <c r="X196" s="307"/>
      <c r="Y196" s="307"/>
      <c r="Z196" s="309"/>
      <c r="AA196" s="309"/>
      <c r="AB196" s="310"/>
    </row>
    <row r="197" spans="1:28" s="15" customFormat="1" ht="51" hidden="1" x14ac:dyDescent="0.25">
      <c r="A197" s="53"/>
      <c r="B197" s="283"/>
      <c r="C197" s="283"/>
      <c r="D197" s="313"/>
      <c r="E197" s="283"/>
      <c r="F197" s="283"/>
      <c r="G197" s="283"/>
      <c r="H197" s="283"/>
      <c r="I197" s="53" t="s">
        <v>877</v>
      </c>
      <c r="J197" s="283"/>
      <c r="K197" s="53" t="s">
        <v>876</v>
      </c>
      <c r="L197" s="292"/>
      <c r="M197" s="292"/>
      <c r="N197" s="283"/>
      <c r="O197" s="285"/>
      <c r="P197" s="285"/>
      <c r="Q197" s="287"/>
      <c r="R197" s="287"/>
      <c r="S197" s="289"/>
      <c r="T197" s="289"/>
      <c r="U197" s="289"/>
      <c r="V197" s="287"/>
      <c r="W197" s="306"/>
      <c r="X197" s="283"/>
      <c r="Y197" s="283"/>
      <c r="Z197" s="292"/>
      <c r="AA197" s="292"/>
      <c r="AB197" s="285"/>
    </row>
    <row r="198" spans="1:28" s="15" customFormat="1" ht="102.75" hidden="1" customHeight="1" x14ac:dyDescent="0.25">
      <c r="A198" s="53"/>
      <c r="B198" s="53">
        <v>141</v>
      </c>
      <c r="C198" s="53" t="s">
        <v>717</v>
      </c>
      <c r="D198" s="61" t="s">
        <v>880</v>
      </c>
      <c r="E198" s="53" t="s">
        <v>881</v>
      </c>
      <c r="F198" s="53" t="s">
        <v>161</v>
      </c>
      <c r="G198" s="53" t="s">
        <v>229</v>
      </c>
      <c r="H198" s="53" t="s">
        <v>19</v>
      </c>
      <c r="I198" s="53" t="s">
        <v>882</v>
      </c>
      <c r="J198" s="53" t="s">
        <v>147</v>
      </c>
      <c r="K198" s="53" t="s">
        <v>883</v>
      </c>
      <c r="L198" s="63">
        <v>45520</v>
      </c>
      <c r="M198" s="63">
        <v>46752</v>
      </c>
      <c r="N198" s="53">
        <v>988967</v>
      </c>
      <c r="O198" s="52">
        <v>20240680010062</v>
      </c>
      <c r="P198" s="52">
        <v>2024680010062</v>
      </c>
      <c r="Q198" s="49" t="s">
        <v>1114</v>
      </c>
      <c r="R198" s="49">
        <v>8920650000</v>
      </c>
      <c r="S198" s="64">
        <v>4660650000</v>
      </c>
      <c r="T198" s="64"/>
      <c r="U198" s="64"/>
      <c r="V198" s="50">
        <f t="shared" ref="V198:V204" si="18">SUM(S198:U198)</f>
        <v>4660650000</v>
      </c>
      <c r="W198" s="62" t="s">
        <v>1115</v>
      </c>
      <c r="X198" s="53" t="s">
        <v>1116</v>
      </c>
      <c r="Y198" s="51"/>
      <c r="Z198" s="63" t="s">
        <v>1117</v>
      </c>
      <c r="AA198" s="108" t="s">
        <v>1117</v>
      </c>
      <c r="AB198" s="52">
        <v>1</v>
      </c>
    </row>
    <row r="199" spans="1:28" s="15" customFormat="1" ht="102.75" hidden="1" customHeight="1" x14ac:dyDescent="0.25">
      <c r="A199" s="53"/>
      <c r="B199" s="53">
        <v>142</v>
      </c>
      <c r="C199" s="53" t="s">
        <v>717</v>
      </c>
      <c r="D199" s="61" t="s">
        <v>884</v>
      </c>
      <c r="E199" s="53" t="s">
        <v>885</v>
      </c>
      <c r="F199" s="53" t="s">
        <v>161</v>
      </c>
      <c r="G199" s="53" t="s">
        <v>46</v>
      </c>
      <c r="H199" s="53" t="s">
        <v>19</v>
      </c>
      <c r="I199" s="53" t="s">
        <v>886</v>
      </c>
      <c r="J199" s="53" t="s">
        <v>147</v>
      </c>
      <c r="K199" s="53" t="s">
        <v>887</v>
      </c>
      <c r="L199" s="63">
        <v>45520</v>
      </c>
      <c r="M199" s="63">
        <v>46752</v>
      </c>
      <c r="N199" s="53">
        <v>989719</v>
      </c>
      <c r="O199" s="52">
        <v>20240680010090</v>
      </c>
      <c r="P199" s="52">
        <v>2024680010090</v>
      </c>
      <c r="Q199" s="106" t="s">
        <v>1114</v>
      </c>
      <c r="R199" s="49">
        <v>5592725765</v>
      </c>
      <c r="S199" s="64">
        <v>1200000000</v>
      </c>
      <c r="T199" s="64"/>
      <c r="U199" s="64"/>
      <c r="V199" s="50">
        <f t="shared" si="18"/>
        <v>1200000000</v>
      </c>
      <c r="W199" s="62" t="s">
        <v>888</v>
      </c>
      <c r="X199" s="53" t="s">
        <v>889</v>
      </c>
      <c r="Y199" s="51"/>
      <c r="Z199" s="63">
        <v>45520</v>
      </c>
      <c r="AA199" s="63">
        <v>45520</v>
      </c>
      <c r="AB199" s="52">
        <v>1</v>
      </c>
    </row>
    <row r="200" spans="1:28" s="15" customFormat="1" ht="102.75" hidden="1" customHeight="1" x14ac:dyDescent="0.25">
      <c r="A200" s="53"/>
      <c r="B200" s="53">
        <v>143</v>
      </c>
      <c r="C200" s="53" t="s">
        <v>287</v>
      </c>
      <c r="D200" s="61" t="s">
        <v>890</v>
      </c>
      <c r="E200" s="53" t="s">
        <v>891</v>
      </c>
      <c r="F200" s="53" t="s">
        <v>342</v>
      </c>
      <c r="G200" s="53" t="s">
        <v>46</v>
      </c>
      <c r="H200" s="53" t="s">
        <v>19</v>
      </c>
      <c r="I200" s="53" t="s">
        <v>892</v>
      </c>
      <c r="J200" s="53" t="s">
        <v>761</v>
      </c>
      <c r="K200" s="53" t="s">
        <v>893</v>
      </c>
      <c r="L200" s="63">
        <v>45524</v>
      </c>
      <c r="M200" s="63">
        <v>46752</v>
      </c>
      <c r="N200" s="53">
        <v>992809</v>
      </c>
      <c r="O200" s="52">
        <v>20240680010158</v>
      </c>
      <c r="P200" s="52">
        <v>2024680010158</v>
      </c>
      <c r="Q200" s="49" t="s">
        <v>359</v>
      </c>
      <c r="R200" s="49">
        <v>3764853082.6700001</v>
      </c>
      <c r="S200" s="64">
        <v>649994666.66999996</v>
      </c>
      <c r="T200" s="64"/>
      <c r="U200" s="64"/>
      <c r="V200" s="50">
        <f t="shared" si="18"/>
        <v>649994666.66999996</v>
      </c>
      <c r="W200" s="62" t="s">
        <v>894</v>
      </c>
      <c r="X200" s="53" t="s">
        <v>895</v>
      </c>
      <c r="Y200" s="51"/>
      <c r="Z200" s="63">
        <v>45524</v>
      </c>
      <c r="AA200" s="63">
        <v>45524</v>
      </c>
      <c r="AB200" s="52">
        <v>1</v>
      </c>
    </row>
    <row r="201" spans="1:28" s="15" customFormat="1" ht="102.75" hidden="1" customHeight="1" x14ac:dyDescent="0.25">
      <c r="A201" s="25"/>
      <c r="B201" s="53">
        <v>144</v>
      </c>
      <c r="C201" s="53" t="s">
        <v>208</v>
      </c>
      <c r="D201" s="61" t="s">
        <v>110</v>
      </c>
      <c r="E201" s="53" t="s">
        <v>896</v>
      </c>
      <c r="F201" s="53" t="s">
        <v>78</v>
      </c>
      <c r="G201" s="53" t="s">
        <v>229</v>
      </c>
      <c r="H201" s="53" t="s">
        <v>19</v>
      </c>
      <c r="I201" s="53" t="s">
        <v>897</v>
      </c>
      <c r="J201" s="53" t="s">
        <v>107</v>
      </c>
      <c r="K201" s="53" t="s">
        <v>115</v>
      </c>
      <c r="L201" s="63">
        <v>45524</v>
      </c>
      <c r="M201" s="63">
        <v>46752</v>
      </c>
      <c r="N201" s="53">
        <v>997400</v>
      </c>
      <c r="O201" s="52">
        <v>20240680010142</v>
      </c>
      <c r="P201" s="52">
        <v>2024680010142</v>
      </c>
      <c r="Q201" s="49" t="s">
        <v>363</v>
      </c>
      <c r="R201" s="49">
        <v>1939988600</v>
      </c>
      <c r="S201" s="64">
        <v>495000000</v>
      </c>
      <c r="T201" s="64"/>
      <c r="U201" s="64"/>
      <c r="V201" s="50">
        <f t="shared" si="18"/>
        <v>495000000</v>
      </c>
      <c r="W201" s="62" t="s">
        <v>1156</v>
      </c>
      <c r="X201" s="53" t="s">
        <v>1157</v>
      </c>
      <c r="Y201" s="51"/>
      <c r="Z201" s="63" t="s">
        <v>1158</v>
      </c>
      <c r="AA201" s="125" t="s">
        <v>1158</v>
      </c>
      <c r="AB201" s="52">
        <v>1</v>
      </c>
    </row>
    <row r="202" spans="1:28" s="15" customFormat="1" ht="38.25" hidden="1" x14ac:dyDescent="0.25">
      <c r="B202" s="53">
        <v>145</v>
      </c>
      <c r="C202" s="53" t="s">
        <v>287</v>
      </c>
      <c r="D202" s="53" t="s">
        <v>913</v>
      </c>
      <c r="E202" s="53" t="s">
        <v>912</v>
      </c>
      <c r="F202" s="53" t="s">
        <v>82</v>
      </c>
      <c r="G202" s="53" t="s">
        <v>46</v>
      </c>
      <c r="H202" s="53" t="s">
        <v>19</v>
      </c>
      <c r="I202" s="53" t="s">
        <v>914</v>
      </c>
      <c r="J202" s="53" t="s">
        <v>84</v>
      </c>
      <c r="K202" s="53" t="s">
        <v>914</v>
      </c>
      <c r="L202" s="63">
        <v>45530</v>
      </c>
      <c r="M202" s="63">
        <v>46752</v>
      </c>
      <c r="N202" s="53">
        <v>984232</v>
      </c>
      <c r="O202" s="52">
        <v>20240680010046</v>
      </c>
      <c r="P202" s="52">
        <v>2024680010046</v>
      </c>
      <c r="Q202" s="49" t="s">
        <v>361</v>
      </c>
      <c r="R202" s="49">
        <v>31813343882</v>
      </c>
      <c r="S202" s="64">
        <v>5175742870</v>
      </c>
      <c r="T202" s="64"/>
      <c r="U202" s="49"/>
      <c r="V202" s="50">
        <f t="shared" si="18"/>
        <v>5175742870</v>
      </c>
      <c r="W202" s="62" t="s">
        <v>1576</v>
      </c>
      <c r="X202" s="53" t="s">
        <v>1577</v>
      </c>
      <c r="Y202" s="51"/>
      <c r="Z202" s="73" t="s">
        <v>1578</v>
      </c>
      <c r="AA202" s="269" t="s">
        <v>1578</v>
      </c>
      <c r="AB202" s="52">
        <v>1</v>
      </c>
    </row>
    <row r="203" spans="1:28" s="15" customFormat="1" ht="38.25" hidden="1" x14ac:dyDescent="0.25">
      <c r="B203" s="53">
        <v>146</v>
      </c>
      <c r="C203" s="53" t="s">
        <v>915</v>
      </c>
      <c r="D203" s="53" t="s">
        <v>203</v>
      </c>
      <c r="E203" s="53" t="s">
        <v>916</v>
      </c>
      <c r="F203" s="53" t="s">
        <v>340</v>
      </c>
      <c r="G203" s="53" t="s">
        <v>46</v>
      </c>
      <c r="H203" s="53" t="s">
        <v>19</v>
      </c>
      <c r="I203" s="53" t="s">
        <v>917</v>
      </c>
      <c r="J203" s="53" t="s">
        <v>184</v>
      </c>
      <c r="K203" s="53" t="s">
        <v>918</v>
      </c>
      <c r="L203" s="63">
        <v>45530</v>
      </c>
      <c r="M203" s="63">
        <v>46752</v>
      </c>
      <c r="N203" s="53">
        <v>103850</v>
      </c>
      <c r="O203" s="52">
        <v>20240680010205</v>
      </c>
      <c r="P203" s="52">
        <v>2024680010205</v>
      </c>
      <c r="Q203" s="49" t="s">
        <v>361</v>
      </c>
      <c r="R203" s="49">
        <v>2485171685.9299998</v>
      </c>
      <c r="S203" s="64">
        <v>500000000</v>
      </c>
      <c r="T203" s="64"/>
      <c r="U203" s="49"/>
      <c r="V203" s="50">
        <f t="shared" si="18"/>
        <v>500000000</v>
      </c>
      <c r="W203" s="62" t="s">
        <v>919</v>
      </c>
      <c r="X203" s="51" t="s">
        <v>920</v>
      </c>
      <c r="Y203" s="51"/>
      <c r="Z203" s="73">
        <v>45530</v>
      </c>
      <c r="AA203" s="73">
        <v>45530</v>
      </c>
      <c r="AB203" s="52">
        <v>1</v>
      </c>
    </row>
    <row r="204" spans="1:28" s="15" customFormat="1" ht="89.25" hidden="1" x14ac:dyDescent="0.25">
      <c r="B204" s="53">
        <v>147</v>
      </c>
      <c r="C204" s="53" t="s">
        <v>922</v>
      </c>
      <c r="D204" s="53" t="s">
        <v>923</v>
      </c>
      <c r="E204" s="53" t="s">
        <v>921</v>
      </c>
      <c r="F204" s="53" t="s">
        <v>45</v>
      </c>
      <c r="G204" s="53" t="s">
        <v>46</v>
      </c>
      <c r="H204" s="53" t="s">
        <v>19</v>
      </c>
      <c r="I204" s="53" t="s">
        <v>924</v>
      </c>
      <c r="J204" s="53" t="s">
        <v>925</v>
      </c>
      <c r="K204" s="53" t="s">
        <v>926</v>
      </c>
      <c r="L204" s="63">
        <v>45530</v>
      </c>
      <c r="M204" s="63">
        <v>46752</v>
      </c>
      <c r="N204" s="53">
        <v>994925</v>
      </c>
      <c r="O204" s="52">
        <v>20240680010171</v>
      </c>
      <c r="P204" s="52">
        <v>2024680010171</v>
      </c>
      <c r="Q204" s="49" t="s">
        <v>368</v>
      </c>
      <c r="R204" s="49">
        <v>718966063.66999996</v>
      </c>
      <c r="S204" s="64">
        <v>134981316.66999999</v>
      </c>
      <c r="T204" s="64">
        <v>21090299</v>
      </c>
      <c r="U204" s="49"/>
      <c r="V204" s="50">
        <f t="shared" si="18"/>
        <v>156071615.66999999</v>
      </c>
      <c r="W204" s="62" t="s">
        <v>1536</v>
      </c>
      <c r="X204" s="51" t="s">
        <v>1537</v>
      </c>
      <c r="Y204" s="51"/>
      <c r="Z204" s="73" t="s">
        <v>1538</v>
      </c>
      <c r="AA204" s="269" t="s">
        <v>1538</v>
      </c>
      <c r="AB204" s="52">
        <v>1</v>
      </c>
    </row>
    <row r="205" spans="1:28" s="15" customFormat="1" ht="38.25" hidden="1" x14ac:dyDescent="0.25">
      <c r="B205" s="296">
        <v>148</v>
      </c>
      <c r="C205" s="296" t="s">
        <v>287</v>
      </c>
      <c r="D205" s="296" t="s">
        <v>928</v>
      </c>
      <c r="E205" s="296" t="s">
        <v>927</v>
      </c>
      <c r="F205" s="296" t="s">
        <v>78</v>
      </c>
      <c r="G205" s="296" t="s">
        <v>46</v>
      </c>
      <c r="H205" s="296" t="s">
        <v>19</v>
      </c>
      <c r="I205" s="296" t="s">
        <v>929</v>
      </c>
      <c r="J205" s="296" t="s">
        <v>932</v>
      </c>
      <c r="K205" s="53" t="s">
        <v>930</v>
      </c>
      <c r="L205" s="300">
        <v>45530</v>
      </c>
      <c r="M205" s="300">
        <v>46752</v>
      </c>
      <c r="N205" s="296">
        <v>966939</v>
      </c>
      <c r="O205" s="297">
        <v>20240680010195</v>
      </c>
      <c r="P205" s="297">
        <v>2024680010195</v>
      </c>
      <c r="Q205" s="298" t="s">
        <v>703</v>
      </c>
      <c r="R205" s="298">
        <v>5640931378</v>
      </c>
      <c r="S205" s="299">
        <v>774100000</v>
      </c>
      <c r="T205" s="299"/>
      <c r="U205" s="298"/>
      <c r="V205" s="301">
        <f>+S205</f>
        <v>774100000</v>
      </c>
      <c r="W205" s="293" t="s">
        <v>933</v>
      </c>
      <c r="X205" s="294" t="s">
        <v>934</v>
      </c>
      <c r="Y205" s="294"/>
      <c r="Z205" s="295">
        <v>45530</v>
      </c>
      <c r="AA205" s="295">
        <v>45530</v>
      </c>
      <c r="AB205" s="294">
        <v>1</v>
      </c>
    </row>
    <row r="206" spans="1:28" s="15" customFormat="1" ht="38.25" hidden="1" x14ac:dyDescent="0.25">
      <c r="B206" s="296"/>
      <c r="C206" s="296"/>
      <c r="D206" s="296"/>
      <c r="E206" s="296"/>
      <c r="F206" s="296"/>
      <c r="G206" s="296"/>
      <c r="H206" s="296"/>
      <c r="I206" s="296"/>
      <c r="J206" s="296"/>
      <c r="K206" s="53" t="s">
        <v>931</v>
      </c>
      <c r="L206" s="296"/>
      <c r="M206" s="296"/>
      <c r="N206" s="296"/>
      <c r="O206" s="297"/>
      <c r="P206" s="297"/>
      <c r="Q206" s="298"/>
      <c r="R206" s="298"/>
      <c r="S206" s="299"/>
      <c r="T206" s="299"/>
      <c r="U206" s="298"/>
      <c r="V206" s="301"/>
      <c r="W206" s="293"/>
      <c r="X206" s="294"/>
      <c r="Y206" s="294"/>
      <c r="Z206" s="295"/>
      <c r="AA206" s="295"/>
      <c r="AB206" s="294"/>
    </row>
    <row r="207" spans="1:28" s="15" customFormat="1" ht="102" hidden="1" x14ac:dyDescent="0.25">
      <c r="B207" s="53">
        <v>149</v>
      </c>
      <c r="C207" s="53" t="s">
        <v>749</v>
      </c>
      <c r="D207" s="53" t="s">
        <v>936</v>
      </c>
      <c r="E207" s="53" t="s">
        <v>935</v>
      </c>
      <c r="F207" s="53" t="s">
        <v>339</v>
      </c>
      <c r="G207" s="53" t="s">
        <v>46</v>
      </c>
      <c r="H207" s="53" t="s">
        <v>19</v>
      </c>
      <c r="I207" s="53" t="s">
        <v>937</v>
      </c>
      <c r="J207" s="53" t="s">
        <v>938</v>
      </c>
      <c r="K207" s="53" t="s">
        <v>939</v>
      </c>
      <c r="L207" s="63">
        <v>45530</v>
      </c>
      <c r="M207" s="63">
        <v>46752</v>
      </c>
      <c r="N207" s="53">
        <v>982567</v>
      </c>
      <c r="O207" s="52">
        <v>20240680010086</v>
      </c>
      <c r="P207" s="52">
        <v>2024680010086</v>
      </c>
      <c r="Q207" s="49" t="s">
        <v>360</v>
      </c>
      <c r="R207" s="49">
        <v>792157148.39999998</v>
      </c>
      <c r="S207" s="64">
        <v>122633334</v>
      </c>
      <c r="T207" s="64"/>
      <c r="U207" s="49"/>
      <c r="V207" s="110">
        <f>+S207</f>
        <v>122633334</v>
      </c>
      <c r="W207" s="74" t="s">
        <v>1360</v>
      </c>
      <c r="X207" s="51" t="s">
        <v>1361</v>
      </c>
      <c r="Y207" s="51"/>
      <c r="Z207" s="73" t="s">
        <v>1362</v>
      </c>
      <c r="AA207" s="213" t="s">
        <v>1362</v>
      </c>
      <c r="AB207" s="52">
        <v>1</v>
      </c>
    </row>
    <row r="208" spans="1:28" s="15" customFormat="1" ht="51" x14ac:dyDescent="0.25">
      <c r="B208" s="53">
        <v>150</v>
      </c>
      <c r="C208" s="53" t="s">
        <v>287</v>
      </c>
      <c r="D208" s="53" t="s">
        <v>913</v>
      </c>
      <c r="E208" s="53" t="s">
        <v>946</v>
      </c>
      <c r="F208" s="53" t="s">
        <v>82</v>
      </c>
      <c r="G208" s="53" t="s">
        <v>288</v>
      </c>
      <c r="H208" s="53" t="s">
        <v>288</v>
      </c>
      <c r="I208" s="53" t="s">
        <v>948</v>
      </c>
      <c r="J208" s="53" t="s">
        <v>84</v>
      </c>
      <c r="K208" s="53" t="s">
        <v>947</v>
      </c>
      <c r="L208" s="63">
        <v>45531</v>
      </c>
      <c r="M208" s="63">
        <v>46752</v>
      </c>
      <c r="N208" s="53">
        <v>522896</v>
      </c>
      <c r="O208" s="52">
        <v>20220680010049</v>
      </c>
      <c r="P208" s="52">
        <v>2022680010049</v>
      </c>
      <c r="Q208" s="49" t="s">
        <v>361</v>
      </c>
      <c r="R208" s="49">
        <v>16882362797.540001</v>
      </c>
      <c r="S208" s="64">
        <v>2742562625.79</v>
      </c>
      <c r="T208" s="64"/>
      <c r="U208" s="49"/>
      <c r="V208" s="50">
        <f t="shared" ref="V208:V218" si="19">SUM(S208:U208)</f>
        <v>2742562625.79</v>
      </c>
      <c r="W208" s="74" t="s">
        <v>1465</v>
      </c>
      <c r="X208" s="51" t="s">
        <v>1466</v>
      </c>
      <c r="Y208" s="51"/>
      <c r="Z208" s="73" t="s">
        <v>1467</v>
      </c>
      <c r="AA208" s="255" t="s">
        <v>1467</v>
      </c>
      <c r="AB208" s="52">
        <v>1</v>
      </c>
    </row>
    <row r="209" spans="2:28" s="15" customFormat="1" ht="38.25" hidden="1" x14ac:dyDescent="0.25">
      <c r="B209" s="53">
        <v>151</v>
      </c>
      <c r="C209" s="53" t="s">
        <v>717</v>
      </c>
      <c r="D209" s="61" t="s">
        <v>740</v>
      </c>
      <c r="E209" s="53" t="s">
        <v>940</v>
      </c>
      <c r="F209" s="53" t="s">
        <v>720</v>
      </c>
      <c r="G209" s="53" t="s">
        <v>46</v>
      </c>
      <c r="H209" s="53" t="s">
        <v>19</v>
      </c>
      <c r="I209" s="53" t="s">
        <v>941</v>
      </c>
      <c r="J209" s="53" t="s">
        <v>942</v>
      </c>
      <c r="K209" s="53" t="s">
        <v>943</v>
      </c>
      <c r="L209" s="63">
        <v>45532</v>
      </c>
      <c r="M209" s="63">
        <v>46752</v>
      </c>
      <c r="N209" s="53">
        <v>986057</v>
      </c>
      <c r="O209" s="52">
        <v>20240680010122</v>
      </c>
      <c r="P209" s="52">
        <v>2024680010122</v>
      </c>
      <c r="Q209" s="49" t="s">
        <v>360</v>
      </c>
      <c r="R209" s="49">
        <v>103461358</v>
      </c>
      <c r="S209" s="64">
        <v>38500000</v>
      </c>
      <c r="T209" s="64"/>
      <c r="U209" s="49"/>
      <c r="V209" s="110">
        <f>SUM(S209:U209)</f>
        <v>38500000</v>
      </c>
      <c r="W209" s="74" t="s">
        <v>945</v>
      </c>
      <c r="X209" s="51" t="s">
        <v>944</v>
      </c>
      <c r="Y209" s="51"/>
      <c r="Z209" s="73">
        <v>45532</v>
      </c>
      <c r="AA209" s="73">
        <v>45532</v>
      </c>
      <c r="AB209" s="52">
        <v>1</v>
      </c>
    </row>
    <row r="210" spans="2:28" s="15" customFormat="1" ht="76.5" hidden="1" x14ac:dyDescent="0.25">
      <c r="B210" s="53">
        <v>152</v>
      </c>
      <c r="C210" s="53" t="s">
        <v>749</v>
      </c>
      <c r="D210" s="61" t="s">
        <v>958</v>
      </c>
      <c r="E210" s="53" t="s">
        <v>957</v>
      </c>
      <c r="F210" s="53" t="s">
        <v>117</v>
      </c>
      <c r="G210" s="53" t="s">
        <v>46</v>
      </c>
      <c r="H210" s="53" t="s">
        <v>19</v>
      </c>
      <c r="I210" s="53" t="s">
        <v>959</v>
      </c>
      <c r="J210" s="53" t="s">
        <v>960</v>
      </c>
      <c r="K210" s="53" t="s">
        <v>961</v>
      </c>
      <c r="L210" s="63">
        <v>45532</v>
      </c>
      <c r="M210" s="63">
        <v>46752</v>
      </c>
      <c r="N210" s="53">
        <v>977271</v>
      </c>
      <c r="O210" s="52">
        <v>20240680010176</v>
      </c>
      <c r="P210" s="52">
        <v>2024680010176</v>
      </c>
      <c r="Q210" s="49" t="s">
        <v>358</v>
      </c>
      <c r="R210" s="49">
        <v>130618333</v>
      </c>
      <c r="S210" s="64">
        <v>30000000</v>
      </c>
      <c r="T210" s="64"/>
      <c r="U210" s="49"/>
      <c r="V210" s="50">
        <f t="shared" si="19"/>
        <v>30000000</v>
      </c>
      <c r="W210" s="74" t="s">
        <v>962</v>
      </c>
      <c r="X210" s="51" t="s">
        <v>963</v>
      </c>
      <c r="Y210" s="51"/>
      <c r="Z210" s="73">
        <v>45532</v>
      </c>
      <c r="AA210" s="73">
        <v>45532</v>
      </c>
      <c r="AB210" s="52">
        <v>1</v>
      </c>
    </row>
    <row r="211" spans="2:28" s="15" customFormat="1" ht="38.25" hidden="1" x14ac:dyDescent="0.25">
      <c r="B211" s="53">
        <v>153</v>
      </c>
      <c r="C211" s="53" t="s">
        <v>949</v>
      </c>
      <c r="D211" s="61" t="s">
        <v>950</v>
      </c>
      <c r="E211" s="53" t="s">
        <v>951</v>
      </c>
      <c r="F211" s="53" t="s">
        <v>78</v>
      </c>
      <c r="G211" s="53" t="s">
        <v>46</v>
      </c>
      <c r="H211" s="53" t="s">
        <v>19</v>
      </c>
      <c r="I211" s="53" t="s">
        <v>952</v>
      </c>
      <c r="J211" s="53" t="s">
        <v>954</v>
      </c>
      <c r="K211" s="53" t="s">
        <v>953</v>
      </c>
      <c r="L211" s="63">
        <v>45532</v>
      </c>
      <c r="M211" s="63">
        <v>45657</v>
      </c>
      <c r="N211" s="53">
        <v>1040114</v>
      </c>
      <c r="O211" s="52">
        <v>20240680010206</v>
      </c>
      <c r="P211" s="52">
        <v>2024680010206</v>
      </c>
      <c r="Q211" s="49" t="s">
        <v>367</v>
      </c>
      <c r="R211" s="49">
        <v>2166686308.4000001</v>
      </c>
      <c r="S211" s="64">
        <v>2166686308.4000001</v>
      </c>
      <c r="T211" s="64"/>
      <c r="U211" s="49"/>
      <c r="V211" s="50">
        <f t="shared" si="19"/>
        <v>2166686308.4000001</v>
      </c>
      <c r="W211" s="74" t="s">
        <v>955</v>
      </c>
      <c r="X211" s="51" t="s">
        <v>956</v>
      </c>
      <c r="Y211" s="51"/>
      <c r="Z211" s="73">
        <v>45532</v>
      </c>
      <c r="AA211" s="73">
        <v>45532</v>
      </c>
      <c r="AB211" s="52">
        <v>1</v>
      </c>
    </row>
    <row r="212" spans="2:28" s="15" customFormat="1" ht="51" hidden="1" x14ac:dyDescent="0.25">
      <c r="B212" s="53">
        <v>154</v>
      </c>
      <c r="C212" s="53" t="s">
        <v>949</v>
      </c>
      <c r="D212" s="53" t="s">
        <v>110</v>
      </c>
      <c r="E212" s="53" t="s">
        <v>964</v>
      </c>
      <c r="F212" s="53" t="s">
        <v>78</v>
      </c>
      <c r="G212" s="53" t="s">
        <v>46</v>
      </c>
      <c r="H212" s="53" t="s">
        <v>19</v>
      </c>
      <c r="I212" s="53" t="s">
        <v>965</v>
      </c>
      <c r="J212" s="53" t="s">
        <v>107</v>
      </c>
      <c r="K212" s="53" t="s">
        <v>966</v>
      </c>
      <c r="L212" s="63">
        <v>45533</v>
      </c>
      <c r="M212" s="63">
        <v>46752</v>
      </c>
      <c r="N212" s="53">
        <v>967558</v>
      </c>
      <c r="O212" s="52">
        <v>20240680010042</v>
      </c>
      <c r="P212" s="52">
        <v>2024680010042</v>
      </c>
      <c r="Q212" s="49" t="s">
        <v>364</v>
      </c>
      <c r="R212" s="49">
        <v>2987690448.04</v>
      </c>
      <c r="S212" s="64">
        <v>1300000000</v>
      </c>
      <c r="T212" s="64"/>
      <c r="U212" s="49"/>
      <c r="V212" s="50">
        <f t="shared" si="19"/>
        <v>1300000000</v>
      </c>
      <c r="W212" s="74" t="s">
        <v>967</v>
      </c>
      <c r="X212" s="51" t="s">
        <v>968</v>
      </c>
      <c r="Y212" s="51"/>
      <c r="Z212" s="73">
        <v>45533</v>
      </c>
      <c r="AA212" s="73">
        <v>45533</v>
      </c>
      <c r="AB212" s="51">
        <v>1</v>
      </c>
    </row>
    <row r="213" spans="2:28" s="15" customFormat="1" ht="76.5" hidden="1" x14ac:dyDescent="0.25">
      <c r="B213" s="53">
        <v>155</v>
      </c>
      <c r="C213" s="53" t="s">
        <v>717</v>
      </c>
      <c r="D213" s="53" t="s">
        <v>972</v>
      </c>
      <c r="E213" s="53" t="s">
        <v>973</v>
      </c>
      <c r="F213" s="53" t="s">
        <v>161</v>
      </c>
      <c r="G213" s="53" t="s">
        <v>46</v>
      </c>
      <c r="H213" s="53" t="s">
        <v>19</v>
      </c>
      <c r="I213" s="53" t="s">
        <v>975</v>
      </c>
      <c r="J213" s="53" t="s">
        <v>976</v>
      </c>
      <c r="K213" s="53" t="s">
        <v>974</v>
      </c>
      <c r="L213" s="63">
        <v>45537</v>
      </c>
      <c r="M213" s="63">
        <v>46752</v>
      </c>
      <c r="N213" s="53">
        <v>1030563</v>
      </c>
      <c r="O213" s="52">
        <v>20240680010191</v>
      </c>
      <c r="P213" s="52">
        <v>2024680010191</v>
      </c>
      <c r="Q213" s="49" t="s">
        <v>1123</v>
      </c>
      <c r="R213" s="49">
        <v>2219860284</v>
      </c>
      <c r="S213" s="64">
        <v>133860284</v>
      </c>
      <c r="T213" s="64"/>
      <c r="U213" s="49"/>
      <c r="V213" s="50">
        <f t="shared" si="19"/>
        <v>133860284</v>
      </c>
      <c r="W213" s="74" t="s">
        <v>977</v>
      </c>
      <c r="X213" s="51" t="s">
        <v>978</v>
      </c>
      <c r="Y213" s="51"/>
      <c r="Z213" s="73">
        <v>45537</v>
      </c>
      <c r="AA213" s="73">
        <v>45537</v>
      </c>
      <c r="AB213" s="51">
        <v>1</v>
      </c>
    </row>
    <row r="214" spans="2:28" s="15" customFormat="1" ht="51" hidden="1" x14ac:dyDescent="0.25">
      <c r="B214" s="53">
        <v>156</v>
      </c>
      <c r="C214" s="53" t="s">
        <v>749</v>
      </c>
      <c r="D214" s="53" t="s">
        <v>923</v>
      </c>
      <c r="E214" s="53" t="s">
        <v>979</v>
      </c>
      <c r="F214" s="53" t="s">
        <v>45</v>
      </c>
      <c r="G214" s="53" t="s">
        <v>46</v>
      </c>
      <c r="H214" s="53" t="s">
        <v>19</v>
      </c>
      <c r="I214" s="53" t="s">
        <v>980</v>
      </c>
      <c r="J214" s="53" t="s">
        <v>981</v>
      </c>
      <c r="K214" s="53" t="s">
        <v>982</v>
      </c>
      <c r="L214" s="63">
        <v>45537</v>
      </c>
      <c r="M214" s="63">
        <v>46752</v>
      </c>
      <c r="N214" s="53">
        <v>993244</v>
      </c>
      <c r="O214" s="52">
        <v>20240680010169</v>
      </c>
      <c r="P214" s="52">
        <v>2024680010169</v>
      </c>
      <c r="Q214" s="49" t="s">
        <v>368</v>
      </c>
      <c r="R214" s="49">
        <v>2449832927.54</v>
      </c>
      <c r="S214" s="64">
        <v>700410014.53999996</v>
      </c>
      <c r="T214" s="64"/>
      <c r="U214" s="49"/>
      <c r="V214" s="50">
        <f t="shared" si="19"/>
        <v>700410014.53999996</v>
      </c>
      <c r="W214" s="74" t="s">
        <v>983</v>
      </c>
      <c r="X214" s="51" t="s">
        <v>984</v>
      </c>
      <c r="Y214" s="51"/>
      <c r="Z214" s="73">
        <v>45537</v>
      </c>
      <c r="AA214" s="73">
        <v>45537</v>
      </c>
      <c r="AB214" s="51">
        <v>1</v>
      </c>
    </row>
    <row r="215" spans="2:28" s="15" customFormat="1" ht="38.25" hidden="1" x14ac:dyDescent="0.25">
      <c r="B215" s="53">
        <v>157</v>
      </c>
      <c r="C215" s="53" t="s">
        <v>949</v>
      </c>
      <c r="D215" s="53" t="s">
        <v>985</v>
      </c>
      <c r="E215" s="53" t="s">
        <v>986</v>
      </c>
      <c r="F215" s="53" t="s">
        <v>82</v>
      </c>
      <c r="G215" s="53" t="s">
        <v>46</v>
      </c>
      <c r="H215" s="53" t="s">
        <v>19</v>
      </c>
      <c r="I215" s="53" t="s">
        <v>994</v>
      </c>
      <c r="J215" s="53" t="s">
        <v>286</v>
      </c>
      <c r="K215" s="53" t="s">
        <v>993</v>
      </c>
      <c r="L215" s="63">
        <v>45538</v>
      </c>
      <c r="M215" s="63">
        <v>46752</v>
      </c>
      <c r="N215" s="53">
        <v>980452</v>
      </c>
      <c r="O215" s="52">
        <v>202406800010028</v>
      </c>
      <c r="P215" s="52">
        <v>20246800010028</v>
      </c>
      <c r="Q215" s="49" t="s">
        <v>363</v>
      </c>
      <c r="R215" s="49">
        <v>1502000000</v>
      </c>
      <c r="S215" s="64">
        <v>200000000</v>
      </c>
      <c r="T215" s="64"/>
      <c r="U215" s="49"/>
      <c r="V215" s="50">
        <f t="shared" si="19"/>
        <v>200000000</v>
      </c>
      <c r="W215" s="74" t="s">
        <v>987</v>
      </c>
      <c r="X215" s="51" t="s">
        <v>988</v>
      </c>
      <c r="Y215" s="51"/>
      <c r="Z215" s="73">
        <v>45538</v>
      </c>
      <c r="AA215" s="73">
        <v>45538</v>
      </c>
      <c r="AB215" s="51">
        <v>1</v>
      </c>
    </row>
    <row r="216" spans="2:28" s="15" customFormat="1" ht="51" hidden="1" x14ac:dyDescent="0.25">
      <c r="B216" s="53">
        <v>158</v>
      </c>
      <c r="C216" s="53" t="s">
        <v>995</v>
      </c>
      <c r="D216" s="53" t="s">
        <v>996</v>
      </c>
      <c r="E216" s="53" t="s">
        <v>992</v>
      </c>
      <c r="F216" s="53" t="s">
        <v>342</v>
      </c>
      <c r="G216" s="53" t="s">
        <v>46</v>
      </c>
      <c r="H216" s="53" t="s">
        <v>19</v>
      </c>
      <c r="I216" s="53" t="s">
        <v>1006</v>
      </c>
      <c r="J216" s="53" t="s">
        <v>1012</v>
      </c>
      <c r="K216" s="53" t="s">
        <v>1013</v>
      </c>
      <c r="L216" s="63">
        <v>45539</v>
      </c>
      <c r="M216" s="63">
        <v>46752</v>
      </c>
      <c r="N216" s="53">
        <v>497280</v>
      </c>
      <c r="O216" s="52">
        <v>20220680010003</v>
      </c>
      <c r="P216" s="52">
        <v>2022680010003</v>
      </c>
      <c r="Q216" s="49" t="s">
        <v>703</v>
      </c>
      <c r="R216" s="49">
        <v>7598625309.9700003</v>
      </c>
      <c r="S216" s="64">
        <v>349452033.97000003</v>
      </c>
      <c r="T216" s="64"/>
      <c r="U216" s="49"/>
      <c r="V216" s="50">
        <f t="shared" si="19"/>
        <v>349452033.97000003</v>
      </c>
      <c r="W216" s="74" t="s">
        <v>997</v>
      </c>
      <c r="X216" s="51" t="s">
        <v>998</v>
      </c>
      <c r="Y216" s="51"/>
      <c r="Z216" s="73">
        <v>45539</v>
      </c>
      <c r="AA216" s="73">
        <v>45539</v>
      </c>
      <c r="AB216" s="51">
        <v>1</v>
      </c>
    </row>
    <row r="217" spans="2:28" s="15" customFormat="1" ht="63.75" hidden="1" x14ac:dyDescent="0.25">
      <c r="B217" s="53">
        <v>159</v>
      </c>
      <c r="C217" s="53" t="s">
        <v>717</v>
      </c>
      <c r="D217" s="53" t="s">
        <v>999</v>
      </c>
      <c r="E217" s="53" t="s">
        <v>1000</v>
      </c>
      <c r="F217" s="53" t="s">
        <v>78</v>
      </c>
      <c r="G217" s="53" t="s">
        <v>46</v>
      </c>
      <c r="H217" s="53" t="s">
        <v>19</v>
      </c>
      <c r="I217" s="53" t="s">
        <v>1007</v>
      </c>
      <c r="J217" s="53"/>
      <c r="K217" s="53"/>
      <c r="L217" s="63">
        <v>45540</v>
      </c>
      <c r="M217" s="63">
        <v>46752</v>
      </c>
      <c r="N217" s="53">
        <v>982282</v>
      </c>
      <c r="O217" s="52">
        <v>20240680010148</v>
      </c>
      <c r="P217" s="52">
        <v>2024680010148</v>
      </c>
      <c r="Q217" s="49" t="s">
        <v>363</v>
      </c>
      <c r="R217" s="49">
        <v>1263501924.1500001</v>
      </c>
      <c r="S217" s="64">
        <v>1173501924.1500001</v>
      </c>
      <c r="T217" s="64"/>
      <c r="U217" s="49"/>
      <c r="V217" s="50">
        <f t="shared" si="19"/>
        <v>1173501924.1500001</v>
      </c>
      <c r="W217" s="74" t="s">
        <v>1001</v>
      </c>
      <c r="X217" s="51" t="s">
        <v>1002</v>
      </c>
      <c r="Y217" s="51"/>
      <c r="Z217" s="73">
        <v>45540</v>
      </c>
      <c r="AA217" s="73">
        <v>45540</v>
      </c>
      <c r="AB217" s="51">
        <v>1</v>
      </c>
    </row>
    <row r="218" spans="2:28" s="15" customFormat="1" ht="51" hidden="1" x14ac:dyDescent="0.25">
      <c r="B218" s="53">
        <v>160</v>
      </c>
      <c r="C218" s="53" t="s">
        <v>995</v>
      </c>
      <c r="D218" s="53" t="s">
        <v>928</v>
      </c>
      <c r="E218" s="53" t="s">
        <v>1008</v>
      </c>
      <c r="F218" s="53" t="s">
        <v>78</v>
      </c>
      <c r="G218" s="53" t="s">
        <v>46</v>
      </c>
      <c r="H218" s="53" t="s">
        <v>19</v>
      </c>
      <c r="I218" s="53" t="s">
        <v>1009</v>
      </c>
      <c r="J218" s="53" t="s">
        <v>932</v>
      </c>
      <c r="K218" s="53" t="s">
        <v>931</v>
      </c>
      <c r="L218" s="63">
        <v>45547</v>
      </c>
      <c r="M218" s="63">
        <v>46752</v>
      </c>
      <c r="N218" s="53">
        <v>986711</v>
      </c>
      <c r="O218" s="52">
        <v>20240680010228</v>
      </c>
      <c r="P218" s="52">
        <v>2024680010228</v>
      </c>
      <c r="Q218" s="49" t="s">
        <v>703</v>
      </c>
      <c r="R218" s="49">
        <v>1041907565</v>
      </c>
      <c r="S218" s="64">
        <v>50000000</v>
      </c>
      <c r="T218" s="64"/>
      <c r="U218" s="49"/>
      <c r="V218" s="50">
        <f t="shared" si="19"/>
        <v>50000000</v>
      </c>
      <c r="W218" s="33" t="s">
        <v>1010</v>
      </c>
      <c r="X218" s="51" t="s">
        <v>1011</v>
      </c>
      <c r="Y218" s="51"/>
      <c r="Z218" s="73">
        <v>45547</v>
      </c>
      <c r="AA218" s="73">
        <v>45547</v>
      </c>
      <c r="AB218" s="51">
        <v>1</v>
      </c>
    </row>
    <row r="219" spans="2:28" s="15" customFormat="1" ht="38.25" hidden="1" x14ac:dyDescent="0.25">
      <c r="B219" s="53">
        <v>161</v>
      </c>
      <c r="C219" s="53" t="s">
        <v>995</v>
      </c>
      <c r="D219" s="53" t="s">
        <v>996</v>
      </c>
      <c r="E219" s="53" t="s">
        <v>1014</v>
      </c>
      <c r="F219" s="53" t="s">
        <v>78</v>
      </c>
      <c r="G219" s="53" t="s">
        <v>46</v>
      </c>
      <c r="H219" s="53" t="s">
        <v>19</v>
      </c>
      <c r="I219" s="53" t="s">
        <v>1015</v>
      </c>
      <c r="J219" s="53" t="s">
        <v>1016</v>
      </c>
      <c r="K219" s="53" t="s">
        <v>1017</v>
      </c>
      <c r="L219" s="63">
        <v>45548</v>
      </c>
      <c r="M219" s="63">
        <v>46752</v>
      </c>
      <c r="N219" s="53">
        <v>1072929</v>
      </c>
      <c r="O219" s="52">
        <v>20240680010233</v>
      </c>
      <c r="P219" s="52">
        <v>2024680010233</v>
      </c>
      <c r="Q219" s="49" t="s">
        <v>279</v>
      </c>
      <c r="R219" s="49">
        <v>1917146938.98</v>
      </c>
      <c r="S219" s="64">
        <v>640942544.98000002</v>
      </c>
      <c r="T219" s="64"/>
      <c r="U219" s="49"/>
      <c r="V219" s="50">
        <f>SUM(S219:U219)</f>
        <v>640942544.98000002</v>
      </c>
      <c r="W219" s="33" t="s">
        <v>1018</v>
      </c>
      <c r="X219" s="51" t="s">
        <v>1019</v>
      </c>
      <c r="Y219" s="51"/>
      <c r="Z219" s="73">
        <v>45548</v>
      </c>
      <c r="AA219" s="73">
        <v>45548</v>
      </c>
      <c r="AB219" s="51">
        <v>1</v>
      </c>
    </row>
    <row r="220" spans="2:28" s="15" customFormat="1" ht="75" hidden="1" customHeight="1" x14ac:dyDescent="0.25">
      <c r="B220" s="282">
        <v>162</v>
      </c>
      <c r="C220" s="282" t="s">
        <v>749</v>
      </c>
      <c r="D220" s="282" t="s">
        <v>70</v>
      </c>
      <c r="E220" s="282" t="s">
        <v>1020</v>
      </c>
      <c r="F220" s="282" t="s">
        <v>45</v>
      </c>
      <c r="G220" s="282" t="s">
        <v>46</v>
      </c>
      <c r="H220" s="282" t="s">
        <v>19</v>
      </c>
      <c r="I220" s="53" t="s">
        <v>1021</v>
      </c>
      <c r="J220" s="53" t="s">
        <v>1023</v>
      </c>
      <c r="K220" s="53" t="s">
        <v>1025</v>
      </c>
      <c r="L220" s="300">
        <v>45548</v>
      </c>
      <c r="M220" s="300">
        <v>46752</v>
      </c>
      <c r="N220" s="296">
        <v>984099</v>
      </c>
      <c r="O220" s="297">
        <v>20240680010077</v>
      </c>
      <c r="P220" s="297">
        <v>2024680010077</v>
      </c>
      <c r="Q220" s="298" t="s">
        <v>368</v>
      </c>
      <c r="R220" s="298">
        <v>1890882289.6900001</v>
      </c>
      <c r="S220" s="299">
        <v>226953324.33000001</v>
      </c>
      <c r="T220" s="299">
        <v>175840000</v>
      </c>
      <c r="U220" s="298"/>
      <c r="V220" s="301">
        <f>SUM(S220:U221)</f>
        <v>402793324.33000004</v>
      </c>
      <c r="W220" s="293" t="s">
        <v>1530</v>
      </c>
      <c r="X220" s="294" t="s">
        <v>1531</v>
      </c>
      <c r="Y220" s="294"/>
      <c r="Z220" s="295" t="s">
        <v>1532</v>
      </c>
      <c r="AA220" s="295" t="s">
        <v>1532</v>
      </c>
      <c r="AB220" s="294">
        <v>1</v>
      </c>
    </row>
    <row r="221" spans="2:28" s="15" customFormat="1" ht="38.25" hidden="1" x14ac:dyDescent="0.25">
      <c r="B221" s="283"/>
      <c r="C221" s="283"/>
      <c r="D221" s="283"/>
      <c r="E221" s="283"/>
      <c r="F221" s="283"/>
      <c r="G221" s="283"/>
      <c r="H221" s="283"/>
      <c r="I221" s="53" t="s">
        <v>1022</v>
      </c>
      <c r="J221" s="53" t="s">
        <v>785</v>
      </c>
      <c r="K221" s="53" t="s">
        <v>1024</v>
      </c>
      <c r="L221" s="300"/>
      <c r="M221" s="296"/>
      <c r="N221" s="296"/>
      <c r="O221" s="297"/>
      <c r="P221" s="297"/>
      <c r="Q221" s="298"/>
      <c r="R221" s="298"/>
      <c r="S221" s="299"/>
      <c r="T221" s="299"/>
      <c r="U221" s="298"/>
      <c r="V221" s="301"/>
      <c r="W221" s="293"/>
      <c r="X221" s="294"/>
      <c r="Y221" s="294"/>
      <c r="Z221" s="294"/>
      <c r="AA221" s="294"/>
      <c r="AB221" s="294"/>
    </row>
    <row r="222" spans="2:28" s="15" customFormat="1" ht="40.5" hidden="1" customHeight="1" x14ac:dyDescent="0.25">
      <c r="B222" s="53">
        <v>163</v>
      </c>
      <c r="C222" s="53" t="s">
        <v>644</v>
      </c>
      <c r="D222" s="53" t="s">
        <v>203</v>
      </c>
      <c r="E222" s="53" t="s">
        <v>1029</v>
      </c>
      <c r="F222" s="53" t="s">
        <v>340</v>
      </c>
      <c r="G222" s="53" t="s">
        <v>46</v>
      </c>
      <c r="H222" s="53" t="s">
        <v>19</v>
      </c>
      <c r="I222" s="53" t="s">
        <v>1030</v>
      </c>
      <c r="J222" s="53" t="s">
        <v>184</v>
      </c>
      <c r="K222" s="53" t="s">
        <v>183</v>
      </c>
      <c r="L222" s="63">
        <v>45552</v>
      </c>
      <c r="M222" s="63">
        <v>45657</v>
      </c>
      <c r="N222" s="53">
        <v>989831</v>
      </c>
      <c r="O222" s="52">
        <v>20240680010085</v>
      </c>
      <c r="P222" s="52">
        <v>2024680010085</v>
      </c>
      <c r="Q222" s="49" t="s">
        <v>361</v>
      </c>
      <c r="R222" s="49">
        <v>1231292530</v>
      </c>
      <c r="S222" s="64">
        <v>1231292530</v>
      </c>
      <c r="T222" s="64"/>
      <c r="U222" s="49"/>
      <c r="V222" s="50">
        <f t="shared" ref="V222:V229" si="20">SUM(S222:U222)</f>
        <v>1231292530</v>
      </c>
      <c r="W222" s="33" t="s">
        <v>1031</v>
      </c>
      <c r="X222" s="51" t="s">
        <v>1032</v>
      </c>
      <c r="Y222" s="51"/>
      <c r="Z222" s="73">
        <v>45552</v>
      </c>
      <c r="AA222" s="73">
        <v>45552</v>
      </c>
      <c r="AB222" s="51">
        <v>1</v>
      </c>
    </row>
    <row r="223" spans="2:28" s="15" customFormat="1" ht="55.5" hidden="1" customHeight="1" x14ac:dyDescent="0.25">
      <c r="B223" s="53">
        <v>164</v>
      </c>
      <c r="C223" s="53" t="s">
        <v>717</v>
      </c>
      <c r="D223" s="53" t="s">
        <v>829</v>
      </c>
      <c r="E223" s="53" t="s">
        <v>1033</v>
      </c>
      <c r="F223" s="53" t="s">
        <v>100</v>
      </c>
      <c r="G223" s="53" t="s">
        <v>46</v>
      </c>
      <c r="H223" s="53" t="s">
        <v>19</v>
      </c>
      <c r="I223" s="53" t="s">
        <v>1034</v>
      </c>
      <c r="J223" s="53" t="s">
        <v>163</v>
      </c>
      <c r="K223" s="53" t="s">
        <v>1035</v>
      </c>
      <c r="L223" s="63">
        <v>45552</v>
      </c>
      <c r="M223" s="63">
        <v>45657</v>
      </c>
      <c r="N223" s="53">
        <v>991167</v>
      </c>
      <c r="O223" s="52">
        <v>20240680010075</v>
      </c>
      <c r="P223" s="52">
        <v>2024680010075</v>
      </c>
      <c r="Q223" s="49" t="s">
        <v>361</v>
      </c>
      <c r="R223" s="49">
        <v>2859418341</v>
      </c>
      <c r="S223" s="64"/>
      <c r="T223" s="64">
        <v>2859418341</v>
      </c>
      <c r="U223" s="49"/>
      <c r="V223" s="50">
        <f t="shared" si="20"/>
        <v>2859418341</v>
      </c>
      <c r="W223" s="33" t="s">
        <v>1036</v>
      </c>
      <c r="X223" s="51" t="s">
        <v>1037</v>
      </c>
      <c r="Y223" s="51"/>
      <c r="Z223" s="73">
        <v>45552</v>
      </c>
      <c r="AA223" s="73">
        <v>45552</v>
      </c>
      <c r="AB223" s="51">
        <v>1</v>
      </c>
    </row>
    <row r="224" spans="2:28" s="15" customFormat="1" ht="55.5" hidden="1" customHeight="1" x14ac:dyDescent="0.25">
      <c r="B224" s="53">
        <v>165</v>
      </c>
      <c r="C224" s="53" t="s">
        <v>717</v>
      </c>
      <c r="D224" s="53" t="s">
        <v>829</v>
      </c>
      <c r="E224" s="53" t="s">
        <v>1038</v>
      </c>
      <c r="F224" s="53" t="s">
        <v>100</v>
      </c>
      <c r="G224" s="53" t="s">
        <v>46</v>
      </c>
      <c r="H224" s="53" t="s">
        <v>19</v>
      </c>
      <c r="I224" s="53" t="s">
        <v>1039</v>
      </c>
      <c r="J224" s="53" t="s">
        <v>163</v>
      </c>
      <c r="K224" s="53" t="s">
        <v>1040</v>
      </c>
      <c r="L224" s="63">
        <v>45552</v>
      </c>
      <c r="M224" s="63">
        <v>46022</v>
      </c>
      <c r="N224" s="53">
        <v>989088</v>
      </c>
      <c r="O224" s="52">
        <v>20240680010043</v>
      </c>
      <c r="P224" s="52">
        <v>2024680010043</v>
      </c>
      <c r="Q224" s="49" t="s">
        <v>361</v>
      </c>
      <c r="R224" s="49">
        <v>4620379446</v>
      </c>
      <c r="S224" s="64"/>
      <c r="T224" s="64">
        <v>1620379446</v>
      </c>
      <c r="U224" s="49"/>
      <c r="V224" s="50">
        <f t="shared" si="20"/>
        <v>1620379446</v>
      </c>
      <c r="W224" s="33" t="s">
        <v>1041</v>
      </c>
      <c r="X224" s="51" t="s">
        <v>1042</v>
      </c>
      <c r="Y224" s="51"/>
      <c r="Z224" s="73">
        <v>45552</v>
      </c>
      <c r="AA224" s="73">
        <v>45552</v>
      </c>
      <c r="AB224" s="51">
        <v>1</v>
      </c>
    </row>
    <row r="225" spans="2:29" s="15" customFormat="1" ht="93" hidden="1" customHeight="1" x14ac:dyDescent="0.25">
      <c r="B225" s="53">
        <v>166</v>
      </c>
      <c r="C225" s="53" t="s">
        <v>208</v>
      </c>
      <c r="D225" s="53" t="s">
        <v>110</v>
      </c>
      <c r="E225" s="53" t="s">
        <v>1043</v>
      </c>
      <c r="F225" s="53" t="s">
        <v>78</v>
      </c>
      <c r="G225" s="53" t="s">
        <v>46</v>
      </c>
      <c r="H225" s="53" t="s">
        <v>19</v>
      </c>
      <c r="I225" s="53" t="s">
        <v>1044</v>
      </c>
      <c r="J225" s="53" t="s">
        <v>107</v>
      </c>
      <c r="K225" s="53" t="s">
        <v>115</v>
      </c>
      <c r="L225" s="63">
        <v>45552</v>
      </c>
      <c r="M225" s="63">
        <v>45657</v>
      </c>
      <c r="N225" s="53">
        <v>1006558</v>
      </c>
      <c r="O225" s="52">
        <v>20240680010168</v>
      </c>
      <c r="P225" s="52">
        <v>2024680010168</v>
      </c>
      <c r="Q225" s="49" t="s">
        <v>363</v>
      </c>
      <c r="R225" s="49">
        <v>800000000</v>
      </c>
      <c r="S225" s="64">
        <v>800000000</v>
      </c>
      <c r="T225" s="64"/>
      <c r="U225" s="49"/>
      <c r="V225" s="50">
        <f t="shared" si="20"/>
        <v>800000000</v>
      </c>
      <c r="W225" s="33" t="s">
        <v>1045</v>
      </c>
      <c r="X225" s="51" t="s">
        <v>551</v>
      </c>
      <c r="Y225" s="51"/>
      <c r="Z225" s="73">
        <v>45552</v>
      </c>
      <c r="AA225" s="73">
        <v>45552</v>
      </c>
      <c r="AB225" s="51">
        <v>1</v>
      </c>
    </row>
    <row r="226" spans="2:29" s="15" customFormat="1" ht="93" hidden="1" customHeight="1" x14ac:dyDescent="0.25">
      <c r="B226" s="53">
        <v>167</v>
      </c>
      <c r="C226" s="53" t="s">
        <v>208</v>
      </c>
      <c r="D226" s="53" t="s">
        <v>110</v>
      </c>
      <c r="E226" s="53" t="s">
        <v>1046</v>
      </c>
      <c r="F226" s="53" t="s">
        <v>78</v>
      </c>
      <c r="G226" s="53" t="s">
        <v>46</v>
      </c>
      <c r="H226" s="53" t="s">
        <v>19</v>
      </c>
      <c r="I226" s="53" t="s">
        <v>1047</v>
      </c>
      <c r="J226" s="53" t="s">
        <v>81</v>
      </c>
      <c r="K226" s="53" t="s">
        <v>80</v>
      </c>
      <c r="L226" s="63">
        <v>45552</v>
      </c>
      <c r="M226" s="63">
        <v>45657</v>
      </c>
      <c r="N226" s="53">
        <v>1082457</v>
      </c>
      <c r="O226" s="52">
        <v>20240680010246</v>
      </c>
      <c r="P226" s="52">
        <v>2024680010246</v>
      </c>
      <c r="Q226" s="49" t="s">
        <v>358</v>
      </c>
      <c r="R226" s="49">
        <v>337590000</v>
      </c>
      <c r="S226" s="64">
        <v>337590000</v>
      </c>
      <c r="T226" s="64"/>
      <c r="U226" s="49"/>
      <c r="V226" s="50">
        <f t="shared" si="20"/>
        <v>337590000</v>
      </c>
      <c r="W226" s="33" t="s">
        <v>1048</v>
      </c>
      <c r="X226" s="51" t="s">
        <v>1049</v>
      </c>
      <c r="Y226" s="51"/>
      <c r="Z226" s="73">
        <v>45552</v>
      </c>
      <c r="AA226" s="73">
        <v>45552</v>
      </c>
      <c r="AB226" s="51">
        <v>1</v>
      </c>
    </row>
    <row r="227" spans="2:29" s="15" customFormat="1" ht="93" hidden="1" customHeight="1" x14ac:dyDescent="0.25">
      <c r="B227" s="53">
        <v>168</v>
      </c>
      <c r="C227" s="53" t="s">
        <v>717</v>
      </c>
      <c r="D227" s="53" t="s">
        <v>829</v>
      </c>
      <c r="E227" s="53" t="s">
        <v>1050</v>
      </c>
      <c r="F227" s="53" t="s">
        <v>100</v>
      </c>
      <c r="G227" s="53" t="s">
        <v>46</v>
      </c>
      <c r="H227" s="53" t="s">
        <v>19</v>
      </c>
      <c r="I227" s="53" t="s">
        <v>1039</v>
      </c>
      <c r="J227" s="53" t="s">
        <v>163</v>
      </c>
      <c r="K227" s="53" t="s">
        <v>1051</v>
      </c>
      <c r="L227" s="63">
        <v>45553</v>
      </c>
      <c r="M227" s="63">
        <v>45657</v>
      </c>
      <c r="N227" s="53">
        <v>916503</v>
      </c>
      <c r="O227" s="52">
        <v>20240680010005</v>
      </c>
      <c r="P227" s="52">
        <v>2024680010005</v>
      </c>
      <c r="Q227" s="49" t="s">
        <v>361</v>
      </c>
      <c r="R227" s="49">
        <v>2520506310</v>
      </c>
      <c r="S227" s="64">
        <v>931384060</v>
      </c>
      <c r="T227" s="64"/>
      <c r="U227" s="49"/>
      <c r="V227" s="50">
        <f t="shared" si="20"/>
        <v>931384060</v>
      </c>
      <c r="W227" s="33" t="s">
        <v>1052</v>
      </c>
      <c r="X227" s="51" t="s">
        <v>1053</v>
      </c>
      <c r="Y227" s="51"/>
      <c r="Z227" s="73">
        <v>45553</v>
      </c>
      <c r="AA227" s="73">
        <v>45553</v>
      </c>
      <c r="AB227" s="51">
        <v>1</v>
      </c>
    </row>
    <row r="228" spans="2:29" s="15" customFormat="1" ht="93" hidden="1" customHeight="1" x14ac:dyDescent="0.25">
      <c r="B228" s="53">
        <v>169</v>
      </c>
      <c r="C228" s="53" t="s">
        <v>644</v>
      </c>
      <c r="D228" s="53" t="s">
        <v>179</v>
      </c>
      <c r="E228" s="53" t="s">
        <v>1054</v>
      </c>
      <c r="F228" s="53" t="s">
        <v>78</v>
      </c>
      <c r="G228" s="53" t="s">
        <v>229</v>
      </c>
      <c r="H228" s="53" t="s">
        <v>19</v>
      </c>
      <c r="I228" s="53" t="s">
        <v>1056</v>
      </c>
      <c r="J228" s="53" t="s">
        <v>214</v>
      </c>
      <c r="K228" s="53" t="s">
        <v>1055</v>
      </c>
      <c r="L228" s="63">
        <v>45553</v>
      </c>
      <c r="M228" s="63">
        <v>46752</v>
      </c>
      <c r="N228" s="53">
        <v>987852</v>
      </c>
      <c r="O228" s="52">
        <v>20240680010135</v>
      </c>
      <c r="P228" s="52">
        <v>2024680010135</v>
      </c>
      <c r="Q228" s="49" t="s">
        <v>367</v>
      </c>
      <c r="R228" s="49">
        <v>16515782832.93</v>
      </c>
      <c r="S228" s="64">
        <v>5308869982.9300003</v>
      </c>
      <c r="T228" s="64"/>
      <c r="U228" s="49"/>
      <c r="V228" s="50">
        <f t="shared" si="20"/>
        <v>5308869982.9300003</v>
      </c>
      <c r="W228" s="33" t="s">
        <v>1337</v>
      </c>
      <c r="X228" s="51" t="s">
        <v>1338</v>
      </c>
      <c r="Y228" s="51"/>
      <c r="Z228" s="73" t="s">
        <v>1339</v>
      </c>
      <c r="AA228" s="210" t="s">
        <v>1339</v>
      </c>
      <c r="AB228" s="51">
        <v>1</v>
      </c>
    </row>
    <row r="229" spans="2:29" s="15" customFormat="1" ht="93" hidden="1" customHeight="1" x14ac:dyDescent="0.25">
      <c r="B229" s="85">
        <v>170</v>
      </c>
      <c r="C229" s="85" t="s">
        <v>749</v>
      </c>
      <c r="D229" s="85" t="s">
        <v>70</v>
      </c>
      <c r="E229" s="85" t="s">
        <v>1061</v>
      </c>
      <c r="F229" s="85" t="s">
        <v>45</v>
      </c>
      <c r="G229" s="85" t="s">
        <v>46</v>
      </c>
      <c r="H229" s="85" t="s">
        <v>19</v>
      </c>
      <c r="I229" s="85" t="s">
        <v>1062</v>
      </c>
      <c r="J229" s="85" t="s">
        <v>1064</v>
      </c>
      <c r="K229" s="85" t="s">
        <v>1063</v>
      </c>
      <c r="L229" s="89">
        <v>45554</v>
      </c>
      <c r="M229" s="89">
        <v>46752</v>
      </c>
      <c r="N229" s="85">
        <v>991457</v>
      </c>
      <c r="O229" s="86">
        <v>20240680010093</v>
      </c>
      <c r="P229" s="86">
        <v>2024680010093</v>
      </c>
      <c r="Q229" s="87" t="s">
        <v>368</v>
      </c>
      <c r="R229" s="87">
        <v>4262879179</v>
      </c>
      <c r="S229" s="88">
        <v>812400000</v>
      </c>
      <c r="T229" s="88"/>
      <c r="U229" s="87"/>
      <c r="V229" s="99">
        <f t="shared" si="20"/>
        <v>812400000</v>
      </c>
      <c r="W229" s="82" t="s">
        <v>1060</v>
      </c>
      <c r="X229" s="83" t="s">
        <v>1065</v>
      </c>
      <c r="Y229" s="83"/>
      <c r="Z229" s="84">
        <v>45554</v>
      </c>
      <c r="AA229" s="84">
        <v>45554</v>
      </c>
      <c r="AB229" s="83">
        <v>1</v>
      </c>
    </row>
    <row r="230" spans="2:29" s="15" customFormat="1" ht="93" hidden="1" customHeight="1" x14ac:dyDescent="0.25">
      <c r="B230" s="296">
        <v>171</v>
      </c>
      <c r="C230" s="296" t="s">
        <v>749</v>
      </c>
      <c r="D230" s="296" t="s">
        <v>70</v>
      </c>
      <c r="E230" s="296" t="s">
        <v>1066</v>
      </c>
      <c r="F230" s="296" t="s">
        <v>45</v>
      </c>
      <c r="G230" s="296" t="s">
        <v>46</v>
      </c>
      <c r="H230" s="296" t="s">
        <v>19</v>
      </c>
      <c r="I230" s="96" t="s">
        <v>1069</v>
      </c>
      <c r="J230" s="96" t="s">
        <v>119</v>
      </c>
      <c r="K230" s="96" t="s">
        <v>1067</v>
      </c>
      <c r="L230" s="300">
        <v>45554</v>
      </c>
      <c r="M230" s="300">
        <v>45657</v>
      </c>
      <c r="N230" s="296">
        <v>989064</v>
      </c>
      <c r="O230" s="297">
        <v>20240680010094</v>
      </c>
      <c r="P230" s="297">
        <v>2024680010094</v>
      </c>
      <c r="Q230" s="298" t="s">
        <v>368</v>
      </c>
      <c r="R230" s="298">
        <v>870738142</v>
      </c>
      <c r="S230" s="299">
        <v>306000000</v>
      </c>
      <c r="T230" s="299"/>
      <c r="U230" s="299"/>
      <c r="V230" s="298">
        <f>SUM(S230:U231)</f>
        <v>306000000</v>
      </c>
      <c r="W230" s="293" t="s">
        <v>1071</v>
      </c>
      <c r="X230" s="294" t="s">
        <v>1072</v>
      </c>
      <c r="Y230" s="294"/>
      <c r="Z230" s="295">
        <v>45554</v>
      </c>
      <c r="AA230" s="295">
        <v>45554</v>
      </c>
      <c r="AB230" s="294">
        <v>1</v>
      </c>
      <c r="AC230" s="96"/>
    </row>
    <row r="231" spans="2:29" s="15" customFormat="1" ht="93" hidden="1" customHeight="1" x14ac:dyDescent="0.25">
      <c r="B231" s="296"/>
      <c r="C231" s="296"/>
      <c r="D231" s="296"/>
      <c r="E231" s="296"/>
      <c r="F231" s="296"/>
      <c r="G231" s="296"/>
      <c r="H231" s="296"/>
      <c r="I231" s="96" t="s">
        <v>1070</v>
      </c>
      <c r="J231" s="96" t="s">
        <v>784</v>
      </c>
      <c r="K231" s="96" t="s">
        <v>1068</v>
      </c>
      <c r="L231" s="300"/>
      <c r="M231" s="300"/>
      <c r="N231" s="296"/>
      <c r="O231" s="297"/>
      <c r="P231" s="297"/>
      <c r="Q231" s="298"/>
      <c r="R231" s="298"/>
      <c r="S231" s="299"/>
      <c r="T231" s="299"/>
      <c r="U231" s="299"/>
      <c r="V231" s="298"/>
      <c r="W231" s="293"/>
      <c r="X231" s="294"/>
      <c r="Y231" s="294"/>
      <c r="Z231" s="295"/>
      <c r="AA231" s="295"/>
      <c r="AB231" s="294"/>
      <c r="AC231" s="96"/>
    </row>
    <row r="232" spans="2:29" s="15" customFormat="1" ht="76.5" hidden="1" x14ac:dyDescent="0.25">
      <c r="B232" s="96">
        <v>172</v>
      </c>
      <c r="C232" s="100" t="s">
        <v>749</v>
      </c>
      <c r="D232" s="96" t="s">
        <v>221</v>
      </c>
      <c r="E232" s="96" t="s">
        <v>1073</v>
      </c>
      <c r="F232" s="96" t="s">
        <v>339</v>
      </c>
      <c r="G232" s="96" t="s">
        <v>46</v>
      </c>
      <c r="H232" s="96" t="s">
        <v>19</v>
      </c>
      <c r="I232" s="96" t="s">
        <v>1074</v>
      </c>
      <c r="J232" s="96" t="s">
        <v>259</v>
      </c>
      <c r="K232" s="96" t="s">
        <v>1075</v>
      </c>
      <c r="L232" s="95">
        <v>45555</v>
      </c>
      <c r="M232" s="95">
        <v>46387</v>
      </c>
      <c r="N232" s="96">
        <v>989434</v>
      </c>
      <c r="O232" s="97">
        <v>20240680010170</v>
      </c>
      <c r="P232" s="97">
        <v>2024680010170</v>
      </c>
      <c r="Q232" s="90" t="s">
        <v>360</v>
      </c>
      <c r="R232" s="90">
        <v>1250000000</v>
      </c>
      <c r="S232" s="98">
        <v>400000000</v>
      </c>
      <c r="T232" s="98"/>
      <c r="U232" s="90"/>
      <c r="V232" s="110">
        <f t="shared" ref="V232:V237" si="21">SUM(S232:U232)</f>
        <v>400000000</v>
      </c>
      <c r="W232" s="92" t="s">
        <v>1076</v>
      </c>
      <c r="X232" s="93" t="s">
        <v>1077</v>
      </c>
      <c r="Y232" s="93"/>
      <c r="Z232" s="94">
        <v>45555</v>
      </c>
      <c r="AA232" s="94">
        <v>45555</v>
      </c>
      <c r="AB232" s="93">
        <v>1</v>
      </c>
      <c r="AC232" s="96"/>
    </row>
    <row r="233" spans="2:29" s="15" customFormat="1" ht="38.25" hidden="1" x14ac:dyDescent="0.25">
      <c r="B233" s="96">
        <v>173</v>
      </c>
      <c r="C233" s="100" t="s">
        <v>949</v>
      </c>
      <c r="D233" s="96" t="s">
        <v>110</v>
      </c>
      <c r="E233" s="96" t="s">
        <v>1078</v>
      </c>
      <c r="F233" s="96" t="s">
        <v>78</v>
      </c>
      <c r="G233" s="96" t="s">
        <v>229</v>
      </c>
      <c r="H233" s="96" t="s">
        <v>19</v>
      </c>
      <c r="I233" s="96" t="s">
        <v>1079</v>
      </c>
      <c r="J233" s="96" t="s">
        <v>81</v>
      </c>
      <c r="K233" s="96" t="s">
        <v>953</v>
      </c>
      <c r="L233" s="95">
        <v>45555</v>
      </c>
      <c r="M233" s="95">
        <v>45555</v>
      </c>
      <c r="N233" s="96">
        <v>989207</v>
      </c>
      <c r="O233" s="97">
        <v>20240680010074</v>
      </c>
      <c r="P233" s="97">
        <v>2024680010074</v>
      </c>
      <c r="Q233" s="90" t="s">
        <v>361</v>
      </c>
      <c r="R233" s="90">
        <v>5171551486.79</v>
      </c>
      <c r="S233" s="98">
        <v>5171551486.79</v>
      </c>
      <c r="T233" s="98"/>
      <c r="U233" s="90"/>
      <c r="V233" s="91">
        <f t="shared" si="21"/>
        <v>5171551486.79</v>
      </c>
      <c r="W233" s="92" t="s">
        <v>1139</v>
      </c>
      <c r="X233" s="93" t="s">
        <v>1140</v>
      </c>
      <c r="Y233" s="93"/>
      <c r="Z233" s="94" t="s">
        <v>1141</v>
      </c>
      <c r="AA233" s="121" t="s">
        <v>1141</v>
      </c>
      <c r="AB233" s="93">
        <v>1</v>
      </c>
      <c r="AC233" s="96"/>
    </row>
    <row r="234" spans="2:29" s="15" customFormat="1" ht="51.75" hidden="1" customHeight="1" x14ac:dyDescent="0.25">
      <c r="B234" s="96">
        <v>174</v>
      </c>
      <c r="C234" s="96" t="s">
        <v>995</v>
      </c>
      <c r="D234" s="96" t="s">
        <v>985</v>
      </c>
      <c r="E234" s="96" t="s">
        <v>1080</v>
      </c>
      <c r="F234" s="96" t="s">
        <v>82</v>
      </c>
      <c r="G234" s="96" t="s">
        <v>229</v>
      </c>
      <c r="H234" s="96" t="s">
        <v>19</v>
      </c>
      <c r="I234" s="96" t="s">
        <v>1081</v>
      </c>
      <c r="J234" s="96" t="s">
        <v>84</v>
      </c>
      <c r="K234" s="96" t="s">
        <v>1082</v>
      </c>
      <c r="L234" s="95">
        <v>45558</v>
      </c>
      <c r="M234" s="95">
        <v>45558</v>
      </c>
      <c r="N234" s="96">
        <v>988923</v>
      </c>
      <c r="O234" s="97">
        <v>20240680010045</v>
      </c>
      <c r="P234" s="97">
        <v>2024680010045</v>
      </c>
      <c r="Q234" s="90" t="s">
        <v>361</v>
      </c>
      <c r="R234" s="90">
        <v>6853612187.1400003</v>
      </c>
      <c r="S234" s="98">
        <v>731566923.13999999</v>
      </c>
      <c r="T234" s="98"/>
      <c r="U234" s="90"/>
      <c r="V234" s="91">
        <f t="shared" si="21"/>
        <v>731566923.13999999</v>
      </c>
      <c r="W234" s="92" t="s">
        <v>1559</v>
      </c>
      <c r="X234" s="93" t="s">
        <v>1560</v>
      </c>
      <c r="Y234" s="93"/>
      <c r="Z234" s="94" t="s">
        <v>1561</v>
      </c>
      <c r="AA234" s="269" t="s">
        <v>1561</v>
      </c>
      <c r="AB234" s="93">
        <v>1</v>
      </c>
      <c r="AC234" s="96"/>
    </row>
    <row r="235" spans="2:29" s="15" customFormat="1" ht="36" hidden="1" customHeight="1" x14ac:dyDescent="0.25">
      <c r="B235" s="96">
        <v>175</v>
      </c>
      <c r="C235" s="96" t="s">
        <v>95</v>
      </c>
      <c r="D235" s="96" t="s">
        <v>121</v>
      </c>
      <c r="E235" s="96" t="s">
        <v>1083</v>
      </c>
      <c r="F235" s="96" t="s">
        <v>117</v>
      </c>
      <c r="G235" s="96" t="s">
        <v>46</v>
      </c>
      <c r="H235" s="96" t="s">
        <v>19</v>
      </c>
      <c r="I235" s="96" t="s">
        <v>1084</v>
      </c>
      <c r="J235" s="96" t="s">
        <v>107</v>
      </c>
      <c r="K235" s="96" t="s">
        <v>1085</v>
      </c>
      <c r="L235" s="95">
        <v>45559</v>
      </c>
      <c r="M235" s="95">
        <v>46752</v>
      </c>
      <c r="N235" s="96">
        <v>998410</v>
      </c>
      <c r="O235" s="97">
        <v>20240680010175</v>
      </c>
      <c r="P235" s="97">
        <v>2024680010175</v>
      </c>
      <c r="Q235" s="90" t="s">
        <v>358</v>
      </c>
      <c r="R235" s="90">
        <v>61599145</v>
      </c>
      <c r="S235" s="98">
        <v>10000000</v>
      </c>
      <c r="T235" s="98"/>
      <c r="U235" s="90"/>
      <c r="V235" s="91">
        <f t="shared" si="21"/>
        <v>10000000</v>
      </c>
      <c r="W235" s="92" t="s">
        <v>1086</v>
      </c>
      <c r="X235" s="93" t="s">
        <v>1087</v>
      </c>
      <c r="Y235" s="93"/>
      <c r="Z235" s="94">
        <v>45559</v>
      </c>
      <c r="AA235" s="94">
        <v>45559</v>
      </c>
      <c r="AB235" s="93">
        <v>1</v>
      </c>
      <c r="AC235" s="96"/>
    </row>
    <row r="236" spans="2:29" s="15" customFormat="1" ht="51" hidden="1" x14ac:dyDescent="0.25">
      <c r="B236" s="96">
        <v>176</v>
      </c>
      <c r="C236" s="96" t="s">
        <v>240</v>
      </c>
      <c r="D236" s="96" t="s">
        <v>203</v>
      </c>
      <c r="E236" s="96" t="s">
        <v>1088</v>
      </c>
      <c r="F236" s="96" t="s">
        <v>340</v>
      </c>
      <c r="G236" s="96" t="s">
        <v>46</v>
      </c>
      <c r="H236" s="96" t="s">
        <v>19</v>
      </c>
      <c r="I236" s="96" t="s">
        <v>1089</v>
      </c>
      <c r="J236" s="96" t="s">
        <v>184</v>
      </c>
      <c r="K236" s="96" t="s">
        <v>183</v>
      </c>
      <c r="L236" s="95">
        <v>45559</v>
      </c>
      <c r="M236" s="95">
        <v>46022</v>
      </c>
      <c r="N236" s="96">
        <v>986364</v>
      </c>
      <c r="O236" s="97">
        <v>20240680010082</v>
      </c>
      <c r="P236" s="97">
        <v>2024680010082</v>
      </c>
      <c r="Q236" s="90" t="s">
        <v>361</v>
      </c>
      <c r="R236" s="90">
        <v>23350833209</v>
      </c>
      <c r="S236" s="98">
        <v>22296836821</v>
      </c>
      <c r="T236" s="98"/>
      <c r="U236" s="90"/>
      <c r="V236" s="91">
        <f t="shared" si="21"/>
        <v>22296836821</v>
      </c>
      <c r="W236" s="92" t="s">
        <v>1090</v>
      </c>
      <c r="X236" s="93" t="s">
        <v>1091</v>
      </c>
      <c r="Y236" s="93"/>
      <c r="Z236" s="94">
        <v>45559</v>
      </c>
      <c r="AA236" s="94">
        <v>45559</v>
      </c>
      <c r="AB236" s="93">
        <v>1</v>
      </c>
      <c r="AC236" s="96"/>
    </row>
    <row r="237" spans="2:29" s="15" customFormat="1" ht="38.25" hidden="1" x14ac:dyDescent="0.25">
      <c r="B237" s="96">
        <v>177</v>
      </c>
      <c r="C237" s="96" t="s">
        <v>95</v>
      </c>
      <c r="D237" s="96" t="s">
        <v>1092</v>
      </c>
      <c r="E237" s="96" t="s">
        <v>1094</v>
      </c>
      <c r="F237" s="96" t="s">
        <v>45</v>
      </c>
      <c r="G237" s="96" t="s">
        <v>46</v>
      </c>
      <c r="H237" s="96" t="s">
        <v>19</v>
      </c>
      <c r="I237" s="96" t="s">
        <v>1095</v>
      </c>
      <c r="J237" s="96" t="s">
        <v>51</v>
      </c>
      <c r="K237" s="96" t="s">
        <v>1093</v>
      </c>
      <c r="L237" s="95">
        <v>45559</v>
      </c>
      <c r="M237" s="95">
        <v>45657</v>
      </c>
      <c r="N237" s="96">
        <v>994956</v>
      </c>
      <c r="O237" s="97">
        <v>20240680010202</v>
      </c>
      <c r="P237" s="97">
        <v>2024680010202</v>
      </c>
      <c r="Q237" s="90" t="s">
        <v>368</v>
      </c>
      <c r="R237" s="90">
        <v>0</v>
      </c>
      <c r="S237" s="98">
        <v>0</v>
      </c>
      <c r="T237" s="98"/>
      <c r="U237" s="90"/>
      <c r="V237" s="91">
        <f t="shared" si="21"/>
        <v>0</v>
      </c>
      <c r="W237" s="92" t="s">
        <v>1570</v>
      </c>
      <c r="X237" s="93" t="s">
        <v>1571</v>
      </c>
      <c r="Y237" s="93"/>
      <c r="Z237" s="94" t="s">
        <v>1572</v>
      </c>
      <c r="AA237" s="269" t="s">
        <v>1572</v>
      </c>
      <c r="AB237" s="93">
        <v>1</v>
      </c>
      <c r="AC237" s="96"/>
    </row>
    <row r="238" spans="2:29" s="15" customFormat="1" ht="69.75" hidden="1" customHeight="1" x14ac:dyDescent="0.25">
      <c r="B238" s="104">
        <v>178</v>
      </c>
      <c r="C238" s="104" t="s">
        <v>995</v>
      </c>
      <c r="D238" s="104" t="s">
        <v>276</v>
      </c>
      <c r="E238" s="104" t="s">
        <v>1096</v>
      </c>
      <c r="F238" s="104" t="s">
        <v>78</v>
      </c>
      <c r="G238" s="104" t="s">
        <v>46</v>
      </c>
      <c r="H238" s="104" t="s">
        <v>19</v>
      </c>
      <c r="I238" s="104" t="s">
        <v>1097</v>
      </c>
      <c r="J238" s="104" t="s">
        <v>235</v>
      </c>
      <c r="K238" s="104" t="s">
        <v>931</v>
      </c>
      <c r="L238" s="108">
        <v>45561</v>
      </c>
      <c r="M238" s="108">
        <v>46752</v>
      </c>
      <c r="N238" s="104">
        <v>989728</v>
      </c>
      <c r="O238" s="105">
        <v>20240680010227</v>
      </c>
      <c r="P238" s="105">
        <v>2024680010227</v>
      </c>
      <c r="Q238" s="106" t="s">
        <v>703</v>
      </c>
      <c r="R238" s="106">
        <v>13188303089.969999</v>
      </c>
      <c r="S238" s="107">
        <v>2970376666.9899998</v>
      </c>
      <c r="T238" s="107"/>
      <c r="U238" s="106"/>
      <c r="V238" s="109">
        <f t="shared" ref="V238:V245" si="22">SUM(S238:U238)</f>
        <v>2970376666.9899998</v>
      </c>
      <c r="W238" s="101" t="s">
        <v>1098</v>
      </c>
      <c r="X238" s="102" t="s">
        <v>1099</v>
      </c>
      <c r="Y238" s="102"/>
      <c r="Z238" s="103">
        <v>45561</v>
      </c>
      <c r="AA238" s="103">
        <v>45561</v>
      </c>
      <c r="AB238" s="102">
        <v>1</v>
      </c>
      <c r="AC238" s="104"/>
    </row>
    <row r="239" spans="2:29" s="15" customFormat="1" ht="69.75" hidden="1" customHeight="1" x14ac:dyDescent="0.25">
      <c r="B239" s="104">
        <v>179</v>
      </c>
      <c r="C239" s="104" t="s">
        <v>995</v>
      </c>
      <c r="D239" s="104" t="s">
        <v>985</v>
      </c>
      <c r="E239" s="104" t="s">
        <v>1100</v>
      </c>
      <c r="F239" s="104" t="s">
        <v>82</v>
      </c>
      <c r="G239" s="104" t="s">
        <v>46</v>
      </c>
      <c r="H239" s="104" t="s">
        <v>19</v>
      </c>
      <c r="I239" s="104" t="s">
        <v>1101</v>
      </c>
      <c r="J239" s="104" t="s">
        <v>84</v>
      </c>
      <c r="K239" s="104" t="s">
        <v>1102</v>
      </c>
      <c r="L239" s="108">
        <v>45565</v>
      </c>
      <c r="M239" s="108">
        <v>45657</v>
      </c>
      <c r="N239" s="104">
        <v>1089485</v>
      </c>
      <c r="O239" s="105">
        <v>20240680010257</v>
      </c>
      <c r="P239" s="105">
        <v>2024680010257</v>
      </c>
      <c r="Q239" s="106" t="s">
        <v>361</v>
      </c>
      <c r="R239" s="106">
        <v>1017291717.54</v>
      </c>
      <c r="S239" s="107">
        <v>1017291717.54</v>
      </c>
      <c r="T239" s="107"/>
      <c r="U239" s="106"/>
      <c r="V239" s="109">
        <f t="shared" si="22"/>
        <v>1017291717.54</v>
      </c>
      <c r="W239" s="101" t="s">
        <v>1103</v>
      </c>
      <c r="X239" s="102" t="s">
        <v>1104</v>
      </c>
      <c r="Y239" s="102"/>
      <c r="Z239" s="103">
        <v>45565</v>
      </c>
      <c r="AA239" s="103">
        <v>45565</v>
      </c>
      <c r="AB239" s="102">
        <v>1</v>
      </c>
      <c r="AC239" s="104"/>
    </row>
    <row r="240" spans="2:29" s="15" customFormat="1" ht="69.75" hidden="1" customHeight="1" x14ac:dyDescent="0.25">
      <c r="B240" s="104">
        <v>180</v>
      </c>
      <c r="C240" s="104" t="s">
        <v>995</v>
      </c>
      <c r="D240" s="104" t="s">
        <v>985</v>
      </c>
      <c r="E240" s="104" t="s">
        <v>1105</v>
      </c>
      <c r="F240" s="104" t="s">
        <v>82</v>
      </c>
      <c r="G240" s="104" t="s">
        <v>46</v>
      </c>
      <c r="H240" s="104" t="s">
        <v>19</v>
      </c>
      <c r="I240" s="104" t="s">
        <v>1106</v>
      </c>
      <c r="J240" s="104" t="s">
        <v>84</v>
      </c>
      <c r="K240" s="104" t="s">
        <v>1102</v>
      </c>
      <c r="L240" s="108">
        <v>45565</v>
      </c>
      <c r="M240" s="108">
        <v>45657</v>
      </c>
      <c r="N240" s="104">
        <v>979127</v>
      </c>
      <c r="O240" s="105">
        <v>20240680010072</v>
      </c>
      <c r="P240" s="105">
        <v>2024680010072</v>
      </c>
      <c r="Q240" s="106" t="s">
        <v>361</v>
      </c>
      <c r="R240" s="106">
        <v>7665568180.46</v>
      </c>
      <c r="S240" s="107">
        <v>7665568180.46</v>
      </c>
      <c r="T240" s="107"/>
      <c r="U240" s="106"/>
      <c r="V240" s="109">
        <f t="shared" si="22"/>
        <v>7665568180.46</v>
      </c>
      <c r="W240" s="101" t="s">
        <v>1107</v>
      </c>
      <c r="X240" s="102" t="s">
        <v>1108</v>
      </c>
      <c r="Y240" s="102"/>
      <c r="Z240" s="103">
        <v>45565</v>
      </c>
      <c r="AA240" s="103">
        <v>45565</v>
      </c>
      <c r="AB240" s="102">
        <v>1</v>
      </c>
      <c r="AC240" s="104"/>
    </row>
    <row r="241" spans="2:29" s="15" customFormat="1" ht="69.75" hidden="1" customHeight="1" x14ac:dyDescent="0.25">
      <c r="B241" s="104">
        <v>181</v>
      </c>
      <c r="C241" s="104" t="s">
        <v>72</v>
      </c>
      <c r="D241" s="104" t="s">
        <v>972</v>
      </c>
      <c r="E241" s="104" t="s">
        <v>1109</v>
      </c>
      <c r="F241" s="104" t="s">
        <v>161</v>
      </c>
      <c r="G241" s="104" t="s">
        <v>46</v>
      </c>
      <c r="H241" s="104" t="s">
        <v>19</v>
      </c>
      <c r="I241" s="104" t="s">
        <v>1110</v>
      </c>
      <c r="J241" s="104" t="s">
        <v>147</v>
      </c>
      <c r="K241" s="104" t="s">
        <v>1111</v>
      </c>
      <c r="L241" s="108">
        <v>45565</v>
      </c>
      <c r="M241" s="108">
        <v>46752</v>
      </c>
      <c r="N241" s="104">
        <v>983997</v>
      </c>
      <c r="O241" s="105">
        <v>20240680010035</v>
      </c>
      <c r="P241" s="105">
        <v>2024680010035</v>
      </c>
      <c r="Q241" s="106" t="s">
        <v>1114</v>
      </c>
      <c r="R241" s="106">
        <v>3890738912</v>
      </c>
      <c r="S241" s="107">
        <v>2316700000</v>
      </c>
      <c r="T241" s="107"/>
      <c r="U241" s="106"/>
      <c r="V241" s="109">
        <f t="shared" si="22"/>
        <v>2316700000</v>
      </c>
      <c r="W241" s="101" t="s">
        <v>1112</v>
      </c>
      <c r="X241" s="102" t="s">
        <v>1113</v>
      </c>
      <c r="Y241" s="102"/>
      <c r="Z241" s="103">
        <v>45565</v>
      </c>
      <c r="AA241" s="103">
        <v>45565</v>
      </c>
      <c r="AB241" s="102">
        <v>1</v>
      </c>
      <c r="AC241" s="104"/>
    </row>
    <row r="242" spans="2:29" s="15" customFormat="1" ht="69.75" hidden="1" customHeight="1" x14ac:dyDescent="0.25">
      <c r="B242" s="104">
        <v>182</v>
      </c>
      <c r="C242" s="104" t="s">
        <v>995</v>
      </c>
      <c r="D242" s="104" t="s">
        <v>985</v>
      </c>
      <c r="E242" s="104" t="s">
        <v>1118</v>
      </c>
      <c r="F242" s="104" t="s">
        <v>82</v>
      </c>
      <c r="G242" s="104" t="s">
        <v>46</v>
      </c>
      <c r="H242" s="104" t="s">
        <v>19</v>
      </c>
      <c r="I242" s="104" t="s">
        <v>1119</v>
      </c>
      <c r="J242" s="104" t="s">
        <v>84</v>
      </c>
      <c r="K242" s="104" t="s">
        <v>1102</v>
      </c>
      <c r="L242" s="108">
        <v>45565</v>
      </c>
      <c r="M242" s="108">
        <v>45657</v>
      </c>
      <c r="N242" s="104">
        <v>1078714</v>
      </c>
      <c r="O242" s="105">
        <v>20240680010247</v>
      </c>
      <c r="P242" s="105">
        <v>2024680010247</v>
      </c>
      <c r="Q242" s="106" t="s">
        <v>361</v>
      </c>
      <c r="R242" s="106">
        <v>1075454023</v>
      </c>
      <c r="S242" s="107">
        <v>1075454023</v>
      </c>
      <c r="T242" s="107"/>
      <c r="U242" s="106"/>
      <c r="V242" s="109">
        <f t="shared" si="22"/>
        <v>1075454023</v>
      </c>
      <c r="W242" s="101" t="s">
        <v>1120</v>
      </c>
      <c r="X242" s="102" t="s">
        <v>1121</v>
      </c>
      <c r="Y242" s="102"/>
      <c r="Z242" s="103">
        <v>45565</v>
      </c>
      <c r="AA242" s="103">
        <v>45565</v>
      </c>
      <c r="AB242" s="102">
        <v>1</v>
      </c>
      <c r="AC242" s="104"/>
    </row>
    <row r="243" spans="2:29" s="15" customFormat="1" ht="69.75" hidden="1" customHeight="1" x14ac:dyDescent="0.25">
      <c r="B243" s="113">
        <v>183</v>
      </c>
      <c r="C243" s="113" t="s">
        <v>95</v>
      </c>
      <c r="D243" s="113" t="s">
        <v>1092</v>
      </c>
      <c r="E243" s="113" t="s">
        <v>1127</v>
      </c>
      <c r="F243" s="113" t="s">
        <v>45</v>
      </c>
      <c r="G243" s="113" t="s">
        <v>46</v>
      </c>
      <c r="H243" s="113" t="s">
        <v>19</v>
      </c>
      <c r="I243" s="113" t="s">
        <v>1128</v>
      </c>
      <c r="J243" s="113" t="s">
        <v>196</v>
      </c>
      <c r="K243" s="113" t="s">
        <v>1129</v>
      </c>
      <c r="L243" s="115">
        <v>45567</v>
      </c>
      <c r="M243" s="115">
        <v>46752</v>
      </c>
      <c r="N243" s="113">
        <v>995286</v>
      </c>
      <c r="O243" s="116">
        <v>20240680010145</v>
      </c>
      <c r="P243" s="116">
        <v>2024680010145</v>
      </c>
      <c r="Q243" s="117" t="s">
        <v>368</v>
      </c>
      <c r="R243" s="117">
        <v>28949888563.860001</v>
      </c>
      <c r="S243" s="119">
        <v>7790865765.8599997</v>
      </c>
      <c r="T243" s="119">
        <v>400779343</v>
      </c>
      <c r="U243" s="117"/>
      <c r="V243" s="118">
        <f t="shared" si="22"/>
        <v>8191645108.8599997</v>
      </c>
      <c r="W243" s="120" t="s">
        <v>1130</v>
      </c>
      <c r="X243" s="114" t="s">
        <v>1131</v>
      </c>
      <c r="Y243" s="114"/>
      <c r="Z243" s="121">
        <v>45567</v>
      </c>
      <c r="AA243" s="121">
        <v>45567</v>
      </c>
      <c r="AB243" s="114">
        <v>1</v>
      </c>
      <c r="AC243" s="113"/>
    </row>
    <row r="244" spans="2:29" s="15" customFormat="1" ht="69.75" hidden="1" customHeight="1" x14ac:dyDescent="0.25">
      <c r="B244" s="113">
        <v>184</v>
      </c>
      <c r="C244" s="113" t="s">
        <v>995</v>
      </c>
      <c r="D244" s="113" t="s">
        <v>276</v>
      </c>
      <c r="E244" s="113" t="s">
        <v>1132</v>
      </c>
      <c r="F244" s="113" t="s">
        <v>78</v>
      </c>
      <c r="G244" s="113" t="s">
        <v>46</v>
      </c>
      <c r="H244" s="113" t="s">
        <v>19</v>
      </c>
      <c r="I244" s="113" t="s">
        <v>1133</v>
      </c>
      <c r="J244" s="113" t="s">
        <v>235</v>
      </c>
      <c r="K244" s="113" t="s">
        <v>1134</v>
      </c>
      <c r="L244" s="115">
        <v>45567</v>
      </c>
      <c r="M244" s="115">
        <v>45657</v>
      </c>
      <c r="N244" s="113">
        <v>984759</v>
      </c>
      <c r="O244" s="116">
        <v>20240680010057</v>
      </c>
      <c r="P244" s="116">
        <v>2024680010057</v>
      </c>
      <c r="Q244" s="117" t="s">
        <v>279</v>
      </c>
      <c r="R244" s="117">
        <v>2950000000</v>
      </c>
      <c r="S244" s="119">
        <v>650000000</v>
      </c>
      <c r="T244" s="119"/>
      <c r="U244" s="117"/>
      <c r="V244" s="118">
        <f t="shared" si="22"/>
        <v>650000000</v>
      </c>
      <c r="W244" s="120" t="s">
        <v>1135</v>
      </c>
      <c r="X244" s="114" t="s">
        <v>1154</v>
      </c>
      <c r="Y244" s="114"/>
      <c r="Z244" s="121">
        <v>45567</v>
      </c>
      <c r="AA244" s="121">
        <v>45567</v>
      </c>
      <c r="AB244" s="114">
        <v>1</v>
      </c>
      <c r="AC244" s="113"/>
    </row>
    <row r="245" spans="2:29" s="15" customFormat="1" ht="69.75" hidden="1" customHeight="1" x14ac:dyDescent="0.25">
      <c r="B245" s="113">
        <v>185</v>
      </c>
      <c r="C245" s="113" t="s">
        <v>995</v>
      </c>
      <c r="D245" s="113" t="s">
        <v>985</v>
      </c>
      <c r="E245" s="113" t="s">
        <v>1142</v>
      </c>
      <c r="F245" s="113" t="s">
        <v>82</v>
      </c>
      <c r="G245" s="113" t="s">
        <v>46</v>
      </c>
      <c r="H245" s="113" t="s">
        <v>19</v>
      </c>
      <c r="I245" s="113" t="s">
        <v>1143</v>
      </c>
      <c r="J245" s="113" t="s">
        <v>84</v>
      </c>
      <c r="K245" s="113" t="s">
        <v>1144</v>
      </c>
      <c r="L245" s="115">
        <v>45568</v>
      </c>
      <c r="M245" s="115">
        <v>45657</v>
      </c>
      <c r="N245" s="113">
        <v>993058</v>
      </c>
      <c r="O245" s="116">
        <v>20240680010156</v>
      </c>
      <c r="P245" s="116">
        <v>2024680010156</v>
      </c>
      <c r="Q245" s="117" t="s">
        <v>362</v>
      </c>
      <c r="R245" s="117">
        <v>250000000</v>
      </c>
      <c r="S245" s="119">
        <v>250000000</v>
      </c>
      <c r="T245" s="119"/>
      <c r="U245" s="117"/>
      <c r="V245" s="118">
        <f t="shared" si="22"/>
        <v>250000000</v>
      </c>
      <c r="W245" s="120" t="s">
        <v>1145</v>
      </c>
      <c r="X245" s="114" t="s">
        <v>1155</v>
      </c>
      <c r="Y245" s="114"/>
      <c r="Z245" s="121">
        <v>45568</v>
      </c>
      <c r="AA245" s="121">
        <v>45568</v>
      </c>
      <c r="AB245" s="114">
        <v>1</v>
      </c>
      <c r="AC245" s="113"/>
    </row>
    <row r="246" spans="2:29" s="15" customFormat="1" ht="69.75" hidden="1" customHeight="1" x14ac:dyDescent="0.25">
      <c r="B246" s="123">
        <v>186</v>
      </c>
      <c r="C246" s="123" t="s">
        <v>995</v>
      </c>
      <c r="D246" s="123" t="s">
        <v>276</v>
      </c>
      <c r="E246" s="123" t="s">
        <v>1149</v>
      </c>
      <c r="F246" s="123" t="s">
        <v>78</v>
      </c>
      <c r="G246" s="123" t="s">
        <v>46</v>
      </c>
      <c r="H246" s="123" t="s">
        <v>19</v>
      </c>
      <c r="I246" s="123" t="s">
        <v>1150</v>
      </c>
      <c r="J246" s="123" t="s">
        <v>235</v>
      </c>
      <c r="K246" s="123" t="s">
        <v>1151</v>
      </c>
      <c r="L246" s="125">
        <v>45569</v>
      </c>
      <c r="M246" s="125">
        <v>46752</v>
      </c>
      <c r="N246" s="123">
        <v>986820</v>
      </c>
      <c r="O246" s="126">
        <v>20240680010230</v>
      </c>
      <c r="P246" s="126">
        <v>2024680010230</v>
      </c>
      <c r="Q246" s="127" t="s">
        <v>703</v>
      </c>
      <c r="R246" s="127">
        <v>2074103609.46</v>
      </c>
      <c r="S246" s="129">
        <v>467146448</v>
      </c>
      <c r="T246" s="129"/>
      <c r="U246" s="127"/>
      <c r="V246" s="128">
        <f t="shared" ref="V246:V253" si="23">SUM(S246:U246)</f>
        <v>467146448</v>
      </c>
      <c r="W246" s="130" t="s">
        <v>1152</v>
      </c>
      <c r="X246" s="124" t="s">
        <v>1153</v>
      </c>
      <c r="Y246" s="124"/>
      <c r="Z246" s="131">
        <v>45569</v>
      </c>
      <c r="AA246" s="131">
        <v>45569</v>
      </c>
      <c r="AB246" s="124">
        <v>1</v>
      </c>
      <c r="AC246" s="123"/>
    </row>
    <row r="247" spans="2:29" s="15" customFormat="1" ht="69.75" hidden="1" customHeight="1" x14ac:dyDescent="0.25">
      <c r="B247" s="123">
        <v>187</v>
      </c>
      <c r="C247" s="135" t="s">
        <v>208</v>
      </c>
      <c r="D247" s="123" t="s">
        <v>110</v>
      </c>
      <c r="E247" s="123" t="s">
        <v>1159</v>
      </c>
      <c r="F247" s="123" t="s">
        <v>78</v>
      </c>
      <c r="G247" s="123" t="s">
        <v>46</v>
      </c>
      <c r="H247" s="123" t="s">
        <v>19</v>
      </c>
      <c r="I247" s="123" t="s">
        <v>1160</v>
      </c>
      <c r="J247" s="123" t="s">
        <v>107</v>
      </c>
      <c r="K247" s="123" t="s">
        <v>1161</v>
      </c>
      <c r="L247" s="125">
        <v>45572</v>
      </c>
      <c r="M247" s="125">
        <v>45657</v>
      </c>
      <c r="N247" s="123">
        <v>1013485</v>
      </c>
      <c r="O247" s="126">
        <v>20240680010184</v>
      </c>
      <c r="P247" s="126">
        <v>2024680010184</v>
      </c>
      <c r="Q247" s="127" t="s">
        <v>363</v>
      </c>
      <c r="R247" s="127">
        <v>800000000</v>
      </c>
      <c r="S247" s="129">
        <v>800000000</v>
      </c>
      <c r="T247" s="129"/>
      <c r="U247" s="127"/>
      <c r="V247" s="128">
        <f t="shared" si="23"/>
        <v>800000000</v>
      </c>
      <c r="W247" s="130" t="s">
        <v>1162</v>
      </c>
      <c r="X247" s="124" t="s">
        <v>551</v>
      </c>
      <c r="Y247" s="124"/>
      <c r="Z247" s="131">
        <v>45572</v>
      </c>
      <c r="AA247" s="134">
        <v>45572</v>
      </c>
      <c r="AB247" s="124">
        <v>1</v>
      </c>
      <c r="AC247" s="123"/>
    </row>
    <row r="248" spans="2:29" s="15" customFormat="1" ht="69.75" hidden="1" customHeight="1" x14ac:dyDescent="0.25">
      <c r="B248" s="135">
        <v>188</v>
      </c>
      <c r="C248" s="123" t="s">
        <v>208</v>
      </c>
      <c r="D248" s="135" t="s">
        <v>110</v>
      </c>
      <c r="E248" s="135" t="s">
        <v>1163</v>
      </c>
      <c r="F248" s="135" t="s">
        <v>78</v>
      </c>
      <c r="G248" s="135" t="s">
        <v>229</v>
      </c>
      <c r="H248" s="135" t="s">
        <v>19</v>
      </c>
      <c r="I248" s="135" t="s">
        <v>1164</v>
      </c>
      <c r="J248" s="135" t="s">
        <v>107</v>
      </c>
      <c r="K248" s="135" t="s">
        <v>1165</v>
      </c>
      <c r="L248" s="139">
        <v>45573</v>
      </c>
      <c r="M248" s="139">
        <v>46752</v>
      </c>
      <c r="N248" s="135">
        <v>1012978</v>
      </c>
      <c r="O248" s="136">
        <v>20240680010178</v>
      </c>
      <c r="P248" s="136">
        <v>2024680010178</v>
      </c>
      <c r="Q248" s="137" t="s">
        <v>358</v>
      </c>
      <c r="R248" s="137">
        <v>88798860</v>
      </c>
      <c r="S248" s="138">
        <v>20000000</v>
      </c>
      <c r="T248" s="138"/>
      <c r="U248" s="137"/>
      <c r="V248" s="140">
        <f t="shared" si="23"/>
        <v>20000000</v>
      </c>
      <c r="W248" s="132" t="s">
        <v>1224</v>
      </c>
      <c r="X248" s="133" t="s">
        <v>1166</v>
      </c>
      <c r="Y248" s="133"/>
      <c r="Z248" s="134" t="s">
        <v>1225</v>
      </c>
      <c r="AA248" s="161" t="s">
        <v>1225</v>
      </c>
      <c r="AB248" s="133">
        <v>1</v>
      </c>
      <c r="AC248" s="135"/>
    </row>
    <row r="249" spans="2:29" s="15" customFormat="1" ht="69.75" hidden="1" customHeight="1" x14ac:dyDescent="0.25">
      <c r="B249" s="135">
        <v>189</v>
      </c>
      <c r="C249" s="135" t="s">
        <v>995</v>
      </c>
      <c r="D249" s="135" t="s">
        <v>276</v>
      </c>
      <c r="E249" s="135" t="s">
        <v>1170</v>
      </c>
      <c r="F249" s="135" t="s">
        <v>78</v>
      </c>
      <c r="G249" s="135" t="s">
        <v>46</v>
      </c>
      <c r="H249" s="135" t="s">
        <v>19</v>
      </c>
      <c r="I249" s="135" t="s">
        <v>1171</v>
      </c>
      <c r="J249" s="135" t="s">
        <v>235</v>
      </c>
      <c r="K249" s="135" t="s">
        <v>1172</v>
      </c>
      <c r="L249" s="139">
        <v>45573</v>
      </c>
      <c r="M249" s="139">
        <v>46752</v>
      </c>
      <c r="N249" s="135">
        <v>989657</v>
      </c>
      <c r="O249" s="136">
        <v>20240680010059</v>
      </c>
      <c r="P249" s="136">
        <v>2024680010059</v>
      </c>
      <c r="Q249" s="137" t="s">
        <v>279</v>
      </c>
      <c r="R249" s="137">
        <v>6921158492</v>
      </c>
      <c r="S249" s="138">
        <v>1455402575</v>
      </c>
      <c r="T249" s="138"/>
      <c r="U249" s="137"/>
      <c r="V249" s="140">
        <f t="shared" si="23"/>
        <v>1455402575</v>
      </c>
      <c r="W249" s="132" t="s">
        <v>1173</v>
      </c>
      <c r="X249" s="133" t="s">
        <v>1174</v>
      </c>
      <c r="Y249" s="133"/>
      <c r="Z249" s="134">
        <v>45573</v>
      </c>
      <c r="AA249" s="134">
        <v>45573</v>
      </c>
      <c r="AB249" s="133">
        <v>1</v>
      </c>
      <c r="AC249" s="135"/>
    </row>
    <row r="250" spans="2:29" s="15" customFormat="1" ht="69.75" hidden="1" customHeight="1" x14ac:dyDescent="0.25">
      <c r="B250" s="135">
        <v>190</v>
      </c>
      <c r="C250" s="135" t="s">
        <v>644</v>
      </c>
      <c r="D250" s="135" t="s">
        <v>179</v>
      </c>
      <c r="E250" s="135" t="s">
        <v>1178</v>
      </c>
      <c r="F250" s="135" t="s">
        <v>78</v>
      </c>
      <c r="G250" s="135" t="s">
        <v>46</v>
      </c>
      <c r="H250" s="135" t="s">
        <v>19</v>
      </c>
      <c r="I250" s="135" t="s">
        <v>1179</v>
      </c>
      <c r="J250" s="135" t="s">
        <v>189</v>
      </c>
      <c r="K250" s="135" t="s">
        <v>671</v>
      </c>
      <c r="L250" s="139">
        <v>45573</v>
      </c>
      <c r="M250" s="139">
        <v>46752</v>
      </c>
      <c r="N250" s="135">
        <v>989713</v>
      </c>
      <c r="O250" s="136">
        <v>20240680010129</v>
      </c>
      <c r="P250" s="136">
        <v>2024680010129</v>
      </c>
      <c r="Q250" s="137" t="s">
        <v>367</v>
      </c>
      <c r="R250" s="137">
        <v>4138524000</v>
      </c>
      <c r="S250" s="138">
        <v>1000000000</v>
      </c>
      <c r="T250" s="138"/>
      <c r="U250" s="137"/>
      <c r="V250" s="140">
        <f t="shared" si="23"/>
        <v>1000000000</v>
      </c>
      <c r="W250" s="132" t="s">
        <v>1180</v>
      </c>
      <c r="X250" s="133" t="s">
        <v>1181</v>
      </c>
      <c r="Y250" s="133"/>
      <c r="Z250" s="134">
        <v>45573</v>
      </c>
      <c r="AA250" s="134">
        <v>45573</v>
      </c>
      <c r="AB250" s="133">
        <v>1</v>
      </c>
      <c r="AC250" s="135"/>
    </row>
    <row r="251" spans="2:29" s="15" customFormat="1" ht="69.75" hidden="1" customHeight="1" x14ac:dyDescent="0.25">
      <c r="B251" s="135">
        <v>191</v>
      </c>
      <c r="C251" s="135" t="s">
        <v>749</v>
      </c>
      <c r="D251" s="135" t="s">
        <v>714</v>
      </c>
      <c r="E251" s="135" t="s">
        <v>1182</v>
      </c>
      <c r="F251" s="135" t="s">
        <v>339</v>
      </c>
      <c r="G251" s="135" t="s">
        <v>46</v>
      </c>
      <c r="H251" s="135" t="s">
        <v>19</v>
      </c>
      <c r="I251" s="135" t="s">
        <v>1183</v>
      </c>
      <c r="J251" s="135" t="s">
        <v>1185</v>
      </c>
      <c r="K251" s="135" t="s">
        <v>1184</v>
      </c>
      <c r="L251" s="139">
        <v>45575</v>
      </c>
      <c r="M251" s="139">
        <v>46752</v>
      </c>
      <c r="N251" s="135">
        <v>908279</v>
      </c>
      <c r="O251" s="136">
        <v>20240680010112</v>
      </c>
      <c r="P251" s="136">
        <v>2024680010112</v>
      </c>
      <c r="Q251" s="137" t="s">
        <v>367</v>
      </c>
      <c r="R251" s="137">
        <v>1455938213.3699999</v>
      </c>
      <c r="S251" s="138">
        <v>37882798</v>
      </c>
      <c r="T251" s="138"/>
      <c r="U251" s="137"/>
      <c r="V251" s="140">
        <f t="shared" si="23"/>
        <v>37882798</v>
      </c>
      <c r="W251" s="132" t="s">
        <v>1186</v>
      </c>
      <c r="X251" s="133" t="s">
        <v>1187</v>
      </c>
      <c r="Y251" s="133"/>
      <c r="Z251" s="134">
        <v>45575</v>
      </c>
      <c r="AA251" s="134">
        <v>45575</v>
      </c>
      <c r="AB251" s="133">
        <v>1</v>
      </c>
      <c r="AC251" s="135"/>
    </row>
    <row r="252" spans="2:29" s="15" customFormat="1" ht="69.75" hidden="1" customHeight="1" x14ac:dyDescent="0.25">
      <c r="B252" s="135">
        <v>192</v>
      </c>
      <c r="C252" s="135" t="s">
        <v>749</v>
      </c>
      <c r="D252" s="135" t="s">
        <v>349</v>
      </c>
      <c r="E252" s="135" t="s">
        <v>1191</v>
      </c>
      <c r="F252" s="135" t="s">
        <v>339</v>
      </c>
      <c r="G252" s="135" t="s">
        <v>46</v>
      </c>
      <c r="H252" s="135" t="s">
        <v>19</v>
      </c>
      <c r="I252" s="135" t="s">
        <v>1192</v>
      </c>
      <c r="J252" s="135" t="s">
        <v>176</v>
      </c>
      <c r="K252" s="135" t="s">
        <v>175</v>
      </c>
      <c r="L252" s="139">
        <v>45576</v>
      </c>
      <c r="M252" s="139">
        <v>45657</v>
      </c>
      <c r="N252" s="135">
        <v>986581</v>
      </c>
      <c r="O252" s="136">
        <v>20240680010097</v>
      </c>
      <c r="P252" s="136">
        <v>2024680010097</v>
      </c>
      <c r="Q252" s="137" t="s">
        <v>367</v>
      </c>
      <c r="R252" s="137">
        <v>210000000</v>
      </c>
      <c r="S252" s="138">
        <v>210000000</v>
      </c>
      <c r="T252" s="138"/>
      <c r="U252" s="137"/>
      <c r="V252" s="140">
        <f t="shared" si="23"/>
        <v>210000000</v>
      </c>
      <c r="W252" s="132" t="s">
        <v>1193</v>
      </c>
      <c r="X252" s="133" t="s">
        <v>1194</v>
      </c>
      <c r="Y252" s="133" t="s">
        <v>898</v>
      </c>
      <c r="Z252" s="134">
        <v>45576</v>
      </c>
      <c r="AA252" s="134">
        <v>45576</v>
      </c>
      <c r="AB252" s="133">
        <v>1</v>
      </c>
      <c r="AC252" s="135"/>
    </row>
    <row r="253" spans="2:29" s="15" customFormat="1" ht="69.75" hidden="1" customHeight="1" x14ac:dyDescent="0.25">
      <c r="B253" s="135">
        <v>193</v>
      </c>
      <c r="C253" s="135" t="s">
        <v>644</v>
      </c>
      <c r="D253" s="135" t="s">
        <v>179</v>
      </c>
      <c r="E253" s="135" t="s">
        <v>1196</v>
      </c>
      <c r="F253" s="135" t="s">
        <v>78</v>
      </c>
      <c r="G253" s="135" t="s">
        <v>46</v>
      </c>
      <c r="H253" s="135" t="s">
        <v>19</v>
      </c>
      <c r="I253" s="135" t="s">
        <v>1197</v>
      </c>
      <c r="J253" s="135" t="s">
        <v>214</v>
      </c>
      <c r="K253" s="135" t="s">
        <v>1195</v>
      </c>
      <c r="L253" s="139">
        <v>45576</v>
      </c>
      <c r="M253" s="139">
        <v>45657</v>
      </c>
      <c r="N253" s="135">
        <v>964812</v>
      </c>
      <c r="O253" s="136">
        <v>20240680010111</v>
      </c>
      <c r="P253" s="136">
        <v>2024680010111</v>
      </c>
      <c r="Q253" s="137" t="s">
        <v>367</v>
      </c>
      <c r="R253" s="137">
        <v>400000000</v>
      </c>
      <c r="S253" s="138">
        <v>400000000</v>
      </c>
      <c r="T253" s="138"/>
      <c r="U253" s="137"/>
      <c r="V253" s="140">
        <f t="shared" si="23"/>
        <v>400000000</v>
      </c>
      <c r="W253" s="132" t="s">
        <v>1198</v>
      </c>
      <c r="X253" s="133" t="s">
        <v>1199</v>
      </c>
      <c r="Y253" s="133" t="s">
        <v>898</v>
      </c>
      <c r="Z253" s="134">
        <v>45576</v>
      </c>
      <c r="AA253" s="134">
        <v>45576</v>
      </c>
      <c r="AB253" s="133">
        <v>1</v>
      </c>
      <c r="AC253" s="135"/>
    </row>
    <row r="254" spans="2:29" s="15" customFormat="1" ht="69.75" hidden="1" customHeight="1" x14ac:dyDescent="0.25">
      <c r="B254" s="144">
        <v>194</v>
      </c>
      <c r="C254" s="144" t="s">
        <v>72</v>
      </c>
      <c r="D254" s="144" t="s">
        <v>110</v>
      </c>
      <c r="E254" s="144" t="s">
        <v>1210</v>
      </c>
      <c r="F254" s="144" t="s">
        <v>78</v>
      </c>
      <c r="G254" s="144" t="s">
        <v>46</v>
      </c>
      <c r="H254" s="144" t="s">
        <v>19</v>
      </c>
      <c r="I254" s="144" t="s">
        <v>1211</v>
      </c>
      <c r="J254" s="144" t="s">
        <v>163</v>
      </c>
      <c r="K254" s="144" t="s">
        <v>1212</v>
      </c>
      <c r="L254" s="148">
        <v>45582</v>
      </c>
      <c r="M254" s="148">
        <v>46387</v>
      </c>
      <c r="N254" s="144">
        <v>1067622</v>
      </c>
      <c r="O254" s="145">
        <v>20240680010223</v>
      </c>
      <c r="P254" s="145">
        <v>2024680010223</v>
      </c>
      <c r="Q254" s="146" t="s">
        <v>356</v>
      </c>
      <c r="R254" s="146">
        <v>2400000000</v>
      </c>
      <c r="S254" s="227">
        <v>275000000</v>
      </c>
      <c r="T254" s="147"/>
      <c r="U254" s="147">
        <v>267695897</v>
      </c>
      <c r="V254" s="149">
        <f>SUM(S254:U254)</f>
        <v>542695897</v>
      </c>
      <c r="W254" s="141" t="s">
        <v>1391</v>
      </c>
      <c r="X254" s="142" t="s">
        <v>1392</v>
      </c>
      <c r="Y254" s="142" t="s">
        <v>1213</v>
      </c>
      <c r="Z254" s="143" t="s">
        <v>1393</v>
      </c>
      <c r="AA254" s="213" t="s">
        <v>1393</v>
      </c>
      <c r="AB254" s="142">
        <v>1</v>
      </c>
      <c r="AC254" s="144"/>
    </row>
    <row r="255" spans="2:29" s="15" customFormat="1" ht="69.75" hidden="1" customHeight="1" x14ac:dyDescent="0.25">
      <c r="B255" s="150">
        <v>195</v>
      </c>
      <c r="C255" s="150" t="s">
        <v>749</v>
      </c>
      <c r="D255" s="150" t="s">
        <v>585</v>
      </c>
      <c r="E255" s="150" t="s">
        <v>1215</v>
      </c>
      <c r="F255" s="150" t="s">
        <v>117</v>
      </c>
      <c r="G255" s="150" t="s">
        <v>46</v>
      </c>
      <c r="H255" s="150" t="s">
        <v>19</v>
      </c>
      <c r="I255" s="150" t="s">
        <v>1216</v>
      </c>
      <c r="J255" s="150" t="s">
        <v>119</v>
      </c>
      <c r="K255" s="150" t="s">
        <v>685</v>
      </c>
      <c r="L255" s="152">
        <v>45583</v>
      </c>
      <c r="M255" s="152">
        <v>46752</v>
      </c>
      <c r="N255" s="150">
        <v>1013795</v>
      </c>
      <c r="O255" s="153">
        <v>20240680010187</v>
      </c>
      <c r="P255" s="153">
        <v>2024680010187</v>
      </c>
      <c r="Q255" s="154" t="s">
        <v>358</v>
      </c>
      <c r="R255" s="154">
        <v>1068131375.27</v>
      </c>
      <c r="S255" s="156">
        <v>387199556.48000002</v>
      </c>
      <c r="T255" s="156"/>
      <c r="U255" s="156"/>
      <c r="V255" s="155">
        <f>SUM(S255:U255)</f>
        <v>387199556.48000002</v>
      </c>
      <c r="W255" s="157" t="s">
        <v>1217</v>
      </c>
      <c r="X255" s="151" t="s">
        <v>1218</v>
      </c>
      <c r="Y255" s="151"/>
      <c r="Z255" s="158">
        <v>45583</v>
      </c>
      <c r="AA255" s="158">
        <v>45583</v>
      </c>
      <c r="AB255" s="151">
        <v>1</v>
      </c>
      <c r="AC255" s="150"/>
    </row>
    <row r="256" spans="2:29" s="15" customFormat="1" ht="69.75" hidden="1" customHeight="1" x14ac:dyDescent="0.25">
      <c r="B256" s="162">
        <v>196</v>
      </c>
      <c r="C256" s="162" t="s">
        <v>644</v>
      </c>
      <c r="D256" s="162" t="s">
        <v>203</v>
      </c>
      <c r="E256" s="162" t="s">
        <v>1219</v>
      </c>
      <c r="F256" s="162" t="s">
        <v>340</v>
      </c>
      <c r="G256" s="162" t="s">
        <v>46</v>
      </c>
      <c r="H256" s="162" t="s">
        <v>19</v>
      </c>
      <c r="I256" s="162" t="s">
        <v>1220</v>
      </c>
      <c r="J256" s="162" t="s">
        <v>184</v>
      </c>
      <c r="K256" s="162" t="s">
        <v>1221</v>
      </c>
      <c r="L256" s="166">
        <v>45586</v>
      </c>
      <c r="M256" s="166">
        <v>45657</v>
      </c>
      <c r="N256" s="162">
        <v>993324</v>
      </c>
      <c r="O256" s="163">
        <v>20240680010183</v>
      </c>
      <c r="P256" s="163">
        <v>2024680010183</v>
      </c>
      <c r="Q256" s="164" t="s">
        <v>361</v>
      </c>
      <c r="R256" s="164">
        <v>5680804123.1800003</v>
      </c>
      <c r="S256" s="165">
        <v>5450000000</v>
      </c>
      <c r="T256" s="165"/>
      <c r="U256" s="165">
        <v>230804123.18000001</v>
      </c>
      <c r="V256" s="167">
        <f>SUM(S256:U256)</f>
        <v>5680804123.1800003</v>
      </c>
      <c r="W256" s="159" t="s">
        <v>1222</v>
      </c>
      <c r="X256" s="160" t="s">
        <v>1223</v>
      </c>
      <c r="Y256" s="160"/>
      <c r="Z256" s="161">
        <v>45586</v>
      </c>
      <c r="AA256" s="161">
        <v>45586</v>
      </c>
      <c r="AB256" s="160">
        <v>1</v>
      </c>
      <c r="AC256" s="162"/>
    </row>
    <row r="257" spans="2:29" s="15" customFormat="1" ht="69.75" hidden="1" customHeight="1" x14ac:dyDescent="0.25">
      <c r="B257" s="172">
        <v>197</v>
      </c>
      <c r="C257" s="172" t="s">
        <v>644</v>
      </c>
      <c r="D257" s="172" t="s">
        <v>1242</v>
      </c>
      <c r="E257" s="172" t="s">
        <v>1241</v>
      </c>
      <c r="F257" s="172" t="s">
        <v>78</v>
      </c>
      <c r="G257" s="172" t="s">
        <v>46</v>
      </c>
      <c r="H257" s="172" t="s">
        <v>19</v>
      </c>
      <c r="I257" s="172" t="s">
        <v>1243</v>
      </c>
      <c r="J257" s="172" t="s">
        <v>160</v>
      </c>
      <c r="K257" s="172" t="s">
        <v>242</v>
      </c>
      <c r="L257" s="176">
        <v>45590</v>
      </c>
      <c r="M257" s="176">
        <v>45657</v>
      </c>
      <c r="N257" s="172">
        <v>991459</v>
      </c>
      <c r="O257" s="173">
        <v>20240680010128</v>
      </c>
      <c r="P257" s="173">
        <v>2024680010128</v>
      </c>
      <c r="Q257" s="174" t="s">
        <v>367</v>
      </c>
      <c r="R257" s="174">
        <v>3695781900</v>
      </c>
      <c r="S257" s="175">
        <v>139600000</v>
      </c>
      <c r="T257" s="175">
        <v>3556181900</v>
      </c>
      <c r="U257" s="175"/>
      <c r="V257" s="177">
        <f>SUM(S257:U257)</f>
        <v>3695781900</v>
      </c>
      <c r="W257" s="169" t="s">
        <v>1244</v>
      </c>
      <c r="X257" s="170" t="s">
        <v>1245</v>
      </c>
      <c r="Y257" s="170"/>
      <c r="Z257" s="171">
        <v>45590</v>
      </c>
      <c r="AA257" s="171">
        <v>45590</v>
      </c>
      <c r="AB257" s="170">
        <v>1</v>
      </c>
      <c r="AC257" s="172"/>
    </row>
    <row r="258" spans="2:29" s="15" customFormat="1" ht="38.25" hidden="1" x14ac:dyDescent="0.25">
      <c r="B258" s="282">
        <v>198</v>
      </c>
      <c r="C258" s="282" t="s">
        <v>208</v>
      </c>
      <c r="D258" s="282" t="s">
        <v>132</v>
      </c>
      <c r="E258" s="282" t="s">
        <v>1248</v>
      </c>
      <c r="F258" s="282" t="s">
        <v>134</v>
      </c>
      <c r="G258" s="282" t="s">
        <v>46</v>
      </c>
      <c r="H258" s="282" t="s">
        <v>19</v>
      </c>
      <c r="I258" s="172" t="s">
        <v>1249</v>
      </c>
      <c r="J258" s="172" t="s">
        <v>81</v>
      </c>
      <c r="K258" s="172" t="s">
        <v>1247</v>
      </c>
      <c r="L258" s="291">
        <v>45590</v>
      </c>
      <c r="M258" s="291">
        <v>46752</v>
      </c>
      <c r="N258" s="282">
        <v>977192</v>
      </c>
      <c r="O258" s="284">
        <v>20240680010124</v>
      </c>
      <c r="P258" s="284">
        <v>2024680010124</v>
      </c>
      <c r="Q258" s="286" t="s">
        <v>703</v>
      </c>
      <c r="R258" s="286">
        <v>23587651390.959999</v>
      </c>
      <c r="S258" s="288">
        <v>4713401575</v>
      </c>
      <c r="T258" s="290"/>
      <c r="U258" s="290"/>
      <c r="V258" s="286">
        <f>SUM(S258:U259)</f>
        <v>4713401575</v>
      </c>
      <c r="W258" s="276" t="s">
        <v>1400</v>
      </c>
      <c r="X258" s="278" t="s">
        <v>1401</v>
      </c>
      <c r="Y258" s="278"/>
      <c r="Z258" s="280" t="s">
        <v>1402</v>
      </c>
      <c r="AA258" s="280" t="s">
        <v>1402</v>
      </c>
      <c r="AB258" s="278">
        <v>1</v>
      </c>
      <c r="AC258" s="172"/>
    </row>
    <row r="259" spans="2:29" s="15" customFormat="1" ht="37.5" hidden="1" customHeight="1" x14ac:dyDescent="0.25">
      <c r="B259" s="283"/>
      <c r="C259" s="283"/>
      <c r="D259" s="283"/>
      <c r="E259" s="283"/>
      <c r="F259" s="283"/>
      <c r="G259" s="283"/>
      <c r="H259" s="283"/>
      <c r="I259" s="172" t="s">
        <v>1250</v>
      </c>
      <c r="J259" s="172" t="s">
        <v>107</v>
      </c>
      <c r="K259" s="172" t="s">
        <v>1246</v>
      </c>
      <c r="L259" s="292"/>
      <c r="M259" s="292"/>
      <c r="N259" s="283"/>
      <c r="O259" s="285"/>
      <c r="P259" s="285"/>
      <c r="Q259" s="287"/>
      <c r="R259" s="287"/>
      <c r="S259" s="289"/>
      <c r="T259" s="289"/>
      <c r="U259" s="289"/>
      <c r="V259" s="287"/>
      <c r="W259" s="277"/>
      <c r="X259" s="279"/>
      <c r="Y259" s="279"/>
      <c r="Z259" s="281"/>
      <c r="AA259" s="281"/>
      <c r="AB259" s="279"/>
      <c r="AC259" s="172"/>
    </row>
    <row r="260" spans="2:29" s="15" customFormat="1" ht="69.75" hidden="1" customHeight="1" x14ac:dyDescent="0.25">
      <c r="B260" s="181">
        <v>199</v>
      </c>
      <c r="C260" s="181" t="s">
        <v>208</v>
      </c>
      <c r="D260" s="181" t="s">
        <v>110</v>
      </c>
      <c r="E260" s="181" t="s">
        <v>1251</v>
      </c>
      <c r="F260" s="181" t="s">
        <v>78</v>
      </c>
      <c r="G260" s="181" t="s">
        <v>46</v>
      </c>
      <c r="H260" s="181" t="s">
        <v>19</v>
      </c>
      <c r="I260" s="181" t="s">
        <v>1252</v>
      </c>
      <c r="J260" s="181" t="s">
        <v>107</v>
      </c>
      <c r="K260" s="181" t="s">
        <v>1253</v>
      </c>
      <c r="L260" s="185">
        <v>45594</v>
      </c>
      <c r="M260" s="185">
        <v>46022</v>
      </c>
      <c r="N260" s="181">
        <v>990977</v>
      </c>
      <c r="O260" s="182">
        <v>20240680010084</v>
      </c>
      <c r="P260" s="182">
        <v>2024680010084</v>
      </c>
      <c r="Q260" s="183" t="s">
        <v>361</v>
      </c>
      <c r="R260" s="183">
        <v>1800000000</v>
      </c>
      <c r="S260" s="184">
        <v>0</v>
      </c>
      <c r="T260" s="184"/>
      <c r="U260" s="184"/>
      <c r="V260" s="186">
        <f t="shared" ref="V260:V267" si="24">SUM(S260:U260)</f>
        <v>0</v>
      </c>
      <c r="W260" s="178" t="s">
        <v>1259</v>
      </c>
      <c r="X260" s="179" t="s">
        <v>1254</v>
      </c>
      <c r="Y260" s="179"/>
      <c r="Z260" s="180">
        <v>45594</v>
      </c>
      <c r="AA260" s="180">
        <v>45594</v>
      </c>
      <c r="AB260" s="179">
        <v>1</v>
      </c>
      <c r="AC260" s="181"/>
    </row>
    <row r="261" spans="2:29" s="15" customFormat="1" ht="69.75" hidden="1" customHeight="1" x14ac:dyDescent="0.25">
      <c r="B261" s="181">
        <v>200</v>
      </c>
      <c r="C261" s="181" t="s">
        <v>995</v>
      </c>
      <c r="D261" s="181" t="s">
        <v>276</v>
      </c>
      <c r="E261" s="181" t="s">
        <v>1255</v>
      </c>
      <c r="F261" s="181" t="s">
        <v>78</v>
      </c>
      <c r="G261" s="181" t="s">
        <v>46</v>
      </c>
      <c r="H261" s="181" t="s">
        <v>19</v>
      </c>
      <c r="I261" s="181" t="s">
        <v>1257</v>
      </c>
      <c r="J261" s="181" t="s">
        <v>235</v>
      </c>
      <c r="K261" s="181" t="s">
        <v>702</v>
      </c>
      <c r="L261" s="185">
        <v>45594</v>
      </c>
      <c r="M261" s="185">
        <v>45657</v>
      </c>
      <c r="N261" s="181" t="s">
        <v>1256</v>
      </c>
      <c r="O261" s="182">
        <v>20240680010260</v>
      </c>
      <c r="P261" s="182">
        <v>2024680010260</v>
      </c>
      <c r="Q261" s="183" t="s">
        <v>703</v>
      </c>
      <c r="R261" s="196">
        <v>1789079800</v>
      </c>
      <c r="S261" s="184">
        <v>1789079800</v>
      </c>
      <c r="T261" s="184"/>
      <c r="U261" s="184"/>
      <c r="V261" s="186">
        <f t="shared" si="24"/>
        <v>1789079800</v>
      </c>
      <c r="W261" s="178" t="s">
        <v>1258</v>
      </c>
      <c r="X261" s="179" t="s">
        <v>1260</v>
      </c>
      <c r="Y261" s="179"/>
      <c r="Z261" s="180">
        <v>45594</v>
      </c>
      <c r="AA261" s="180">
        <v>45594</v>
      </c>
      <c r="AB261" s="179">
        <v>1</v>
      </c>
      <c r="AC261" s="181"/>
    </row>
    <row r="262" spans="2:29" s="15" customFormat="1" ht="69.75" hidden="1" customHeight="1" x14ac:dyDescent="0.25">
      <c r="B262" s="181">
        <v>201</v>
      </c>
      <c r="C262" s="181" t="s">
        <v>995</v>
      </c>
      <c r="D262" s="181" t="s">
        <v>276</v>
      </c>
      <c r="E262" s="181" t="s">
        <v>1263</v>
      </c>
      <c r="F262" s="181" t="s">
        <v>78</v>
      </c>
      <c r="G262" s="181" t="s">
        <v>46</v>
      </c>
      <c r="H262" s="181" t="s">
        <v>19</v>
      </c>
      <c r="I262" s="181" t="s">
        <v>1262</v>
      </c>
      <c r="J262" s="181" t="s">
        <v>235</v>
      </c>
      <c r="K262" s="181" t="s">
        <v>1265</v>
      </c>
      <c r="L262" s="185">
        <v>45594</v>
      </c>
      <c r="M262" s="185">
        <v>45657</v>
      </c>
      <c r="N262" s="181">
        <v>1124959</v>
      </c>
      <c r="O262" s="182">
        <v>20240680010259</v>
      </c>
      <c r="P262" s="182">
        <v>2024680010259</v>
      </c>
      <c r="Q262" s="183" t="s">
        <v>703</v>
      </c>
      <c r="R262" s="196">
        <v>1210907443.76</v>
      </c>
      <c r="S262" s="184">
        <v>1210907443.76</v>
      </c>
      <c r="T262" s="184"/>
      <c r="U262" s="184"/>
      <c r="V262" s="186">
        <f t="shared" si="24"/>
        <v>1210907443.76</v>
      </c>
      <c r="W262" s="178" t="s">
        <v>1261</v>
      </c>
      <c r="X262" s="179" t="s">
        <v>1264</v>
      </c>
      <c r="Y262" s="179"/>
      <c r="Z262" s="180">
        <v>45594</v>
      </c>
      <c r="AA262" s="180">
        <v>45594</v>
      </c>
      <c r="AB262" s="179">
        <v>1</v>
      </c>
      <c r="AC262" s="181"/>
    </row>
    <row r="263" spans="2:29" s="15" customFormat="1" ht="69.75" hidden="1" customHeight="1" x14ac:dyDescent="0.25">
      <c r="B263" s="187">
        <v>202</v>
      </c>
      <c r="C263" s="187" t="s">
        <v>749</v>
      </c>
      <c r="D263" s="187" t="s">
        <v>70</v>
      </c>
      <c r="E263" s="187" t="s">
        <v>1290</v>
      </c>
      <c r="F263" s="187" t="s">
        <v>45</v>
      </c>
      <c r="G263" s="187" t="s">
        <v>46</v>
      </c>
      <c r="H263" s="187" t="s">
        <v>19</v>
      </c>
      <c r="I263" s="187" t="s">
        <v>1291</v>
      </c>
      <c r="J263" s="187" t="s">
        <v>1293</v>
      </c>
      <c r="K263" s="187" t="s">
        <v>1292</v>
      </c>
      <c r="L263" s="189">
        <v>45595</v>
      </c>
      <c r="M263" s="189">
        <v>46752</v>
      </c>
      <c r="N263" s="187">
        <v>967126</v>
      </c>
      <c r="O263" s="190">
        <v>20240680010198</v>
      </c>
      <c r="P263" s="190">
        <v>2024680010198</v>
      </c>
      <c r="Q263" s="191" t="s">
        <v>368</v>
      </c>
      <c r="R263" s="196">
        <v>26752648387.009998</v>
      </c>
      <c r="S263" s="193">
        <v>3032296416.9200001</v>
      </c>
      <c r="T263" s="193">
        <v>3956184108.3299999</v>
      </c>
      <c r="U263" s="193"/>
      <c r="V263" s="192">
        <f t="shared" si="24"/>
        <v>6988480525.25</v>
      </c>
      <c r="W263" s="194" t="s">
        <v>1539</v>
      </c>
      <c r="X263" s="188" t="s">
        <v>1540</v>
      </c>
      <c r="Y263" s="188" t="s">
        <v>1294</v>
      </c>
      <c r="Z263" s="195" t="s">
        <v>1535</v>
      </c>
      <c r="AA263" s="269" t="s">
        <v>1535</v>
      </c>
      <c r="AB263" s="188">
        <v>1</v>
      </c>
      <c r="AC263" s="187"/>
    </row>
    <row r="264" spans="2:29" s="15" customFormat="1" ht="69.75" hidden="1" customHeight="1" x14ac:dyDescent="0.25">
      <c r="B264" s="187">
        <v>203</v>
      </c>
      <c r="C264" s="187" t="s">
        <v>749</v>
      </c>
      <c r="D264" s="187" t="s">
        <v>70</v>
      </c>
      <c r="E264" s="187" t="s">
        <v>1094</v>
      </c>
      <c r="F264" s="187" t="s">
        <v>45</v>
      </c>
      <c r="G264" s="187" t="s">
        <v>46</v>
      </c>
      <c r="H264" s="187" t="s">
        <v>19</v>
      </c>
      <c r="I264" s="187" t="s">
        <v>1295</v>
      </c>
      <c r="J264" s="187" t="s">
        <v>51</v>
      </c>
      <c r="K264" s="187" t="s">
        <v>1296</v>
      </c>
      <c r="L264" s="189">
        <v>45595</v>
      </c>
      <c r="M264" s="189">
        <v>45657</v>
      </c>
      <c r="N264" s="187">
        <v>994956</v>
      </c>
      <c r="O264" s="190">
        <v>20240680010202</v>
      </c>
      <c r="P264" s="190">
        <v>2024680010202</v>
      </c>
      <c r="Q264" s="191" t="s">
        <v>368</v>
      </c>
      <c r="R264" s="196">
        <v>2800000000</v>
      </c>
      <c r="S264" s="193">
        <v>2800000000</v>
      </c>
      <c r="T264" s="193"/>
      <c r="U264" s="193"/>
      <c r="V264" s="192">
        <f t="shared" si="24"/>
        <v>2800000000</v>
      </c>
      <c r="W264" s="194" t="s">
        <v>1297</v>
      </c>
      <c r="X264" s="188" t="s">
        <v>1298</v>
      </c>
      <c r="Y264" s="188" t="s">
        <v>1294</v>
      </c>
      <c r="Z264" s="195">
        <v>45595</v>
      </c>
      <c r="AA264" s="195">
        <v>45595</v>
      </c>
      <c r="AB264" s="188">
        <v>1</v>
      </c>
      <c r="AC264" s="187"/>
    </row>
    <row r="265" spans="2:29" s="15" customFormat="1" ht="69.75" hidden="1" customHeight="1" x14ac:dyDescent="0.25">
      <c r="B265" s="187">
        <v>204</v>
      </c>
      <c r="C265" s="187" t="s">
        <v>749</v>
      </c>
      <c r="D265" s="187" t="s">
        <v>70</v>
      </c>
      <c r="E265" s="187" t="s">
        <v>1299</v>
      </c>
      <c r="F265" s="187" t="s">
        <v>45</v>
      </c>
      <c r="G265" s="187" t="s">
        <v>46</v>
      </c>
      <c r="H265" s="187" t="s">
        <v>19</v>
      </c>
      <c r="I265" s="187" t="s">
        <v>1300</v>
      </c>
      <c r="J265" s="187" t="s">
        <v>51</v>
      </c>
      <c r="K265" s="187" t="s">
        <v>1301</v>
      </c>
      <c r="L265" s="189">
        <v>45595</v>
      </c>
      <c r="M265" s="189">
        <v>45657</v>
      </c>
      <c r="N265" s="187">
        <v>1017999</v>
      </c>
      <c r="O265" s="190">
        <v>20240680010201</v>
      </c>
      <c r="P265" s="190">
        <v>2024680010201</v>
      </c>
      <c r="Q265" s="191" t="s">
        <v>368</v>
      </c>
      <c r="R265" s="196">
        <v>0</v>
      </c>
      <c r="S265" s="193">
        <v>0</v>
      </c>
      <c r="T265" s="193"/>
      <c r="U265" s="193"/>
      <c r="V265" s="192">
        <f t="shared" si="24"/>
        <v>0</v>
      </c>
      <c r="W265" s="194" t="s">
        <v>1568</v>
      </c>
      <c r="X265" s="188" t="s">
        <v>1569</v>
      </c>
      <c r="Y265" s="188" t="s">
        <v>1294</v>
      </c>
      <c r="Z265" s="195" t="s">
        <v>1535</v>
      </c>
      <c r="AA265" s="269" t="s">
        <v>1535</v>
      </c>
      <c r="AB265" s="188">
        <v>1</v>
      </c>
      <c r="AC265" s="187"/>
    </row>
    <row r="266" spans="2:29" s="15" customFormat="1" ht="69.75" hidden="1" customHeight="1" x14ac:dyDescent="0.25">
      <c r="B266" s="187">
        <v>205</v>
      </c>
      <c r="C266" s="187" t="s">
        <v>749</v>
      </c>
      <c r="D266" s="187" t="s">
        <v>70</v>
      </c>
      <c r="E266" s="187" t="s">
        <v>1302</v>
      </c>
      <c r="F266" s="187" t="s">
        <v>45</v>
      </c>
      <c r="G266" s="187" t="s">
        <v>46</v>
      </c>
      <c r="H266" s="187" t="s">
        <v>19</v>
      </c>
      <c r="I266" s="187" t="s">
        <v>1304</v>
      </c>
      <c r="J266" s="187" t="s">
        <v>1293</v>
      </c>
      <c r="K266" s="187" t="s">
        <v>1303</v>
      </c>
      <c r="L266" s="189">
        <v>45595</v>
      </c>
      <c r="M266" s="189">
        <v>46752</v>
      </c>
      <c r="N266" s="187">
        <v>995045</v>
      </c>
      <c r="O266" s="190">
        <v>20240680010197</v>
      </c>
      <c r="P266" s="190">
        <v>2024680010197</v>
      </c>
      <c r="Q266" s="191" t="s">
        <v>368</v>
      </c>
      <c r="R266" s="196">
        <v>1950838320</v>
      </c>
      <c r="S266" s="198">
        <v>0</v>
      </c>
      <c r="T266" s="198"/>
      <c r="U266" s="198"/>
      <c r="V266" s="192">
        <f t="shared" si="24"/>
        <v>0</v>
      </c>
      <c r="W266" s="194" t="s">
        <v>1533</v>
      </c>
      <c r="X266" s="188" t="s">
        <v>1534</v>
      </c>
      <c r="Y266" s="188" t="s">
        <v>1294</v>
      </c>
      <c r="Z266" s="195" t="s">
        <v>1535</v>
      </c>
      <c r="AA266" s="269" t="s">
        <v>1535</v>
      </c>
      <c r="AB266" s="188">
        <v>1</v>
      </c>
      <c r="AC266" s="187"/>
    </row>
    <row r="267" spans="2:29" s="15" customFormat="1" ht="69.75" hidden="1" customHeight="1" x14ac:dyDescent="0.25">
      <c r="B267" s="187">
        <v>206</v>
      </c>
      <c r="C267" s="187" t="s">
        <v>995</v>
      </c>
      <c r="D267" s="187" t="s">
        <v>985</v>
      </c>
      <c r="E267" s="187" t="s">
        <v>1305</v>
      </c>
      <c r="F267" s="187" t="s">
        <v>82</v>
      </c>
      <c r="G267" s="187" t="s">
        <v>46</v>
      </c>
      <c r="H267" s="187" t="s">
        <v>19</v>
      </c>
      <c r="I267" s="187" t="s">
        <v>1306</v>
      </c>
      <c r="J267" s="187" t="s">
        <v>84</v>
      </c>
      <c r="K267" s="187" t="s">
        <v>83</v>
      </c>
      <c r="L267" s="189">
        <v>45595</v>
      </c>
      <c r="M267" s="189">
        <v>45657</v>
      </c>
      <c r="N267" s="187">
        <v>618273</v>
      </c>
      <c r="O267" s="190">
        <v>20230680010054</v>
      </c>
      <c r="P267" s="190">
        <v>2023680010054</v>
      </c>
      <c r="Q267" s="191" t="s">
        <v>361</v>
      </c>
      <c r="R267" s="196">
        <v>1304661889.8599999</v>
      </c>
      <c r="S267" s="198">
        <v>330801395.86000001</v>
      </c>
      <c r="T267" s="198"/>
      <c r="U267" s="198"/>
      <c r="V267" s="192">
        <f t="shared" si="24"/>
        <v>330801395.86000001</v>
      </c>
      <c r="W267" s="194" t="s">
        <v>1307</v>
      </c>
      <c r="X267" s="188" t="s">
        <v>1308</v>
      </c>
      <c r="Y267" s="188"/>
      <c r="Z267" s="195">
        <v>45595</v>
      </c>
      <c r="AA267" s="195">
        <v>45595</v>
      </c>
      <c r="AB267" s="188">
        <v>1</v>
      </c>
      <c r="AC267" s="187"/>
    </row>
    <row r="268" spans="2:29" s="15" customFormat="1" ht="69.75" hidden="1" customHeight="1" x14ac:dyDescent="0.25">
      <c r="B268" s="199">
        <v>207</v>
      </c>
      <c r="C268" s="199" t="s">
        <v>644</v>
      </c>
      <c r="D268" s="199" t="s">
        <v>179</v>
      </c>
      <c r="E268" s="199" t="s">
        <v>1316</v>
      </c>
      <c r="F268" s="199" t="s">
        <v>78</v>
      </c>
      <c r="G268" s="199" t="s">
        <v>46</v>
      </c>
      <c r="H268" s="199" t="s">
        <v>19</v>
      </c>
      <c r="I268" s="199" t="s">
        <v>1317</v>
      </c>
      <c r="J268" s="199" t="s">
        <v>214</v>
      </c>
      <c r="K268" s="199" t="s">
        <v>1318</v>
      </c>
      <c r="L268" s="201">
        <v>45596</v>
      </c>
      <c r="M268" s="201">
        <v>46752</v>
      </c>
      <c r="N268" s="199">
        <v>987862</v>
      </c>
      <c r="O268" s="202">
        <v>20240680010131</v>
      </c>
      <c r="P268" s="202">
        <v>2024680010131</v>
      </c>
      <c r="Q268" s="203" t="s">
        <v>367</v>
      </c>
      <c r="R268" s="196">
        <v>8871922327.7199993</v>
      </c>
      <c r="S268" s="198">
        <v>792172327.72000003</v>
      </c>
      <c r="T268" s="198"/>
      <c r="U268" s="198"/>
      <c r="V268" s="204">
        <f t="shared" ref="V268:V273" si="25">SUM(S268:U268)</f>
        <v>792172327.72000003</v>
      </c>
      <c r="W268" s="205" t="s">
        <v>1319</v>
      </c>
      <c r="X268" s="200" t="s">
        <v>1320</v>
      </c>
      <c r="Y268" s="200"/>
      <c r="Z268" s="206">
        <v>45596</v>
      </c>
      <c r="AA268" s="206">
        <v>45596</v>
      </c>
      <c r="AB268" s="200">
        <v>1</v>
      </c>
      <c r="AC268" s="199"/>
    </row>
    <row r="269" spans="2:29" s="15" customFormat="1" ht="69.75" hidden="1" customHeight="1" x14ac:dyDescent="0.25">
      <c r="B269" s="199">
        <v>208</v>
      </c>
      <c r="C269" s="199" t="s">
        <v>644</v>
      </c>
      <c r="D269" s="199" t="s">
        <v>179</v>
      </c>
      <c r="E269" s="199" t="s">
        <v>1323</v>
      </c>
      <c r="F269" s="199" t="s">
        <v>78</v>
      </c>
      <c r="G269" s="199" t="s">
        <v>46</v>
      </c>
      <c r="H269" s="199" t="s">
        <v>19</v>
      </c>
      <c r="I269" s="199" t="s">
        <v>1324</v>
      </c>
      <c r="J269" s="199" t="s">
        <v>214</v>
      </c>
      <c r="K269" s="199" t="s">
        <v>1325</v>
      </c>
      <c r="L269" s="201">
        <v>45596</v>
      </c>
      <c r="M269" s="201">
        <v>46022</v>
      </c>
      <c r="N269" s="199">
        <v>987858</v>
      </c>
      <c r="O269" s="202">
        <v>20240680010132</v>
      </c>
      <c r="P269" s="202">
        <v>2024680010132</v>
      </c>
      <c r="Q269" s="203" t="s">
        <v>367</v>
      </c>
      <c r="R269" s="196">
        <v>500000000</v>
      </c>
      <c r="S269" s="198">
        <v>250000000</v>
      </c>
      <c r="T269" s="198"/>
      <c r="U269" s="198"/>
      <c r="V269" s="204">
        <f t="shared" si="25"/>
        <v>250000000</v>
      </c>
      <c r="W269" s="205" t="s">
        <v>1321</v>
      </c>
      <c r="X269" s="200" t="s">
        <v>1322</v>
      </c>
      <c r="Y269" s="200"/>
      <c r="Z269" s="206">
        <v>45596</v>
      </c>
      <c r="AA269" s="206">
        <v>45596</v>
      </c>
      <c r="AB269" s="200">
        <v>1</v>
      </c>
      <c r="AC269" s="199"/>
    </row>
    <row r="270" spans="2:29" s="15" customFormat="1" ht="69.75" hidden="1" customHeight="1" x14ac:dyDescent="0.25">
      <c r="B270" s="217">
        <v>209</v>
      </c>
      <c r="C270" s="217" t="s">
        <v>995</v>
      </c>
      <c r="D270" s="217" t="s">
        <v>276</v>
      </c>
      <c r="E270" s="217" t="s">
        <v>1334</v>
      </c>
      <c r="F270" s="217" t="s">
        <v>78</v>
      </c>
      <c r="G270" s="217" t="s">
        <v>46</v>
      </c>
      <c r="H270" s="217" t="s">
        <v>19</v>
      </c>
      <c r="I270" s="217" t="s">
        <v>1335</v>
      </c>
      <c r="J270" s="217" t="s">
        <v>235</v>
      </c>
      <c r="K270" s="217" t="s">
        <v>1172</v>
      </c>
      <c r="L270" s="219">
        <v>45597</v>
      </c>
      <c r="M270" s="219">
        <v>46752</v>
      </c>
      <c r="N270" s="217">
        <v>989174</v>
      </c>
      <c r="O270" s="220">
        <v>20240680010055</v>
      </c>
      <c r="P270" s="220">
        <v>2024680010055</v>
      </c>
      <c r="Q270" s="221" t="s">
        <v>279</v>
      </c>
      <c r="R270" s="221">
        <v>899900786.66999996</v>
      </c>
      <c r="S270" s="223">
        <v>499900786.67000002</v>
      </c>
      <c r="T270" s="223"/>
      <c r="U270" s="223"/>
      <c r="V270" s="222">
        <f t="shared" si="25"/>
        <v>499900786.67000002</v>
      </c>
      <c r="W270" s="224" t="s">
        <v>1336</v>
      </c>
      <c r="X270" s="218" t="s">
        <v>1333</v>
      </c>
      <c r="Y270" s="218"/>
      <c r="Z270" s="225">
        <v>45597</v>
      </c>
      <c r="AA270" s="225">
        <v>45597</v>
      </c>
      <c r="AB270" s="218">
        <v>1</v>
      </c>
      <c r="AC270" s="217"/>
    </row>
    <row r="271" spans="2:29" s="15" customFormat="1" ht="25.5" hidden="1" x14ac:dyDescent="0.25">
      <c r="B271" s="217">
        <v>210</v>
      </c>
      <c r="C271" s="217" t="s">
        <v>1363</v>
      </c>
      <c r="D271" s="217" t="s">
        <v>276</v>
      </c>
      <c r="E271" s="217" t="s">
        <v>1364</v>
      </c>
      <c r="F271" s="217" t="s">
        <v>78</v>
      </c>
      <c r="G271" s="217" t="s">
        <v>46</v>
      </c>
      <c r="H271" s="217" t="s">
        <v>19</v>
      </c>
      <c r="I271" s="217" t="s">
        <v>1365</v>
      </c>
      <c r="J271" s="217" t="s">
        <v>235</v>
      </c>
      <c r="K271" s="217" t="s">
        <v>1365</v>
      </c>
      <c r="L271" s="219">
        <v>45610</v>
      </c>
      <c r="M271" s="219">
        <v>46752</v>
      </c>
      <c r="N271" s="217">
        <v>991146</v>
      </c>
      <c r="O271" s="220">
        <v>20240680010231</v>
      </c>
      <c r="P271" s="220">
        <v>2024680010231</v>
      </c>
      <c r="Q271" s="221" t="s">
        <v>703</v>
      </c>
      <c r="R271" s="221">
        <v>3957703908</v>
      </c>
      <c r="S271" s="223">
        <v>891386196</v>
      </c>
      <c r="T271" s="223"/>
      <c r="U271" s="223"/>
      <c r="V271" s="222">
        <f t="shared" si="25"/>
        <v>891386196</v>
      </c>
      <c r="W271" s="224" t="s">
        <v>1366</v>
      </c>
      <c r="X271" s="218" t="s">
        <v>1367</v>
      </c>
      <c r="Y271" s="218"/>
      <c r="Z271" s="225">
        <v>45610</v>
      </c>
      <c r="AA271" s="225">
        <v>45610</v>
      </c>
      <c r="AB271" s="218">
        <v>1</v>
      </c>
      <c r="AC271" s="217"/>
    </row>
    <row r="272" spans="2:29" s="15" customFormat="1" ht="38.25" hidden="1" x14ac:dyDescent="0.25">
      <c r="B272" s="217">
        <v>211</v>
      </c>
      <c r="C272" s="217" t="s">
        <v>717</v>
      </c>
      <c r="D272" s="217" t="s">
        <v>1406</v>
      </c>
      <c r="E272" s="217" t="s">
        <v>1407</v>
      </c>
      <c r="F272" s="217" t="s">
        <v>100</v>
      </c>
      <c r="G272" s="217" t="s">
        <v>46</v>
      </c>
      <c r="H272" s="217" t="s">
        <v>19</v>
      </c>
      <c r="I272" s="217" t="s">
        <v>1408</v>
      </c>
      <c r="J272" s="217" t="s">
        <v>286</v>
      </c>
      <c r="K272" s="217" t="s">
        <v>1409</v>
      </c>
      <c r="L272" s="219">
        <v>45611</v>
      </c>
      <c r="M272" s="231">
        <v>46752</v>
      </c>
      <c r="N272" s="217">
        <v>1183088</v>
      </c>
      <c r="O272" s="220">
        <v>20240680010265</v>
      </c>
      <c r="P272" s="220">
        <v>2024680010265</v>
      </c>
      <c r="Q272" s="221" t="s">
        <v>703</v>
      </c>
      <c r="R272" s="266">
        <v>2341986482.8899999</v>
      </c>
      <c r="S272" s="223">
        <v>2341986482.8899999</v>
      </c>
      <c r="T272" s="223"/>
      <c r="U272" s="223"/>
      <c r="V272" s="222">
        <f t="shared" si="25"/>
        <v>2341986482.8899999</v>
      </c>
      <c r="W272" s="224" t="s">
        <v>1505</v>
      </c>
      <c r="X272" s="218" t="s">
        <v>1506</v>
      </c>
      <c r="Y272" s="218"/>
      <c r="Z272" s="225" t="s">
        <v>1507</v>
      </c>
      <c r="AA272" s="267" t="s">
        <v>1507</v>
      </c>
      <c r="AB272" s="218">
        <v>1</v>
      </c>
      <c r="AC272" s="217"/>
    </row>
    <row r="273" spans="2:29" s="15" customFormat="1" ht="51" hidden="1" x14ac:dyDescent="0.25">
      <c r="B273" s="217">
        <v>212</v>
      </c>
      <c r="C273" s="217" t="s">
        <v>717</v>
      </c>
      <c r="D273" s="217" t="s">
        <v>1406</v>
      </c>
      <c r="E273" s="217" t="s">
        <v>1410</v>
      </c>
      <c r="F273" s="217" t="s">
        <v>100</v>
      </c>
      <c r="G273" s="217" t="s">
        <v>46</v>
      </c>
      <c r="H273" s="217" t="s">
        <v>19</v>
      </c>
      <c r="I273" s="217" t="s">
        <v>1411</v>
      </c>
      <c r="J273" s="217" t="s">
        <v>1412</v>
      </c>
      <c r="K273" s="217" t="s">
        <v>1413</v>
      </c>
      <c r="L273" s="219">
        <v>45611</v>
      </c>
      <c r="M273" s="231">
        <v>46752</v>
      </c>
      <c r="N273" s="217">
        <v>816533</v>
      </c>
      <c r="O273" s="220">
        <v>20240680010083</v>
      </c>
      <c r="P273" s="220">
        <v>2024680010083</v>
      </c>
      <c r="Q273" s="221" t="s">
        <v>703</v>
      </c>
      <c r="R273" s="221">
        <v>8077423158</v>
      </c>
      <c r="S273" s="223">
        <v>8077423158</v>
      </c>
      <c r="T273" s="223"/>
      <c r="U273" s="223"/>
      <c r="V273" s="222">
        <f t="shared" si="25"/>
        <v>8077423158</v>
      </c>
      <c r="W273" s="224" t="s">
        <v>1414</v>
      </c>
      <c r="X273" s="218" t="s">
        <v>1415</v>
      </c>
      <c r="Y273" s="218"/>
      <c r="Z273" s="225">
        <v>45611</v>
      </c>
      <c r="AA273" s="225">
        <v>45611</v>
      </c>
      <c r="AB273" s="218">
        <v>1</v>
      </c>
      <c r="AC273" s="217"/>
    </row>
    <row r="274" spans="2:29" s="15" customFormat="1" ht="38.25" hidden="1" x14ac:dyDescent="0.25">
      <c r="B274" s="75">
        <v>213</v>
      </c>
      <c r="C274" s="75" t="s">
        <v>72</v>
      </c>
      <c r="D274" s="75" t="s">
        <v>219</v>
      </c>
      <c r="E274" s="75" t="s">
        <v>1419</v>
      </c>
      <c r="F274" s="229" t="s">
        <v>100</v>
      </c>
      <c r="G274" s="229" t="s">
        <v>46</v>
      </c>
      <c r="H274" s="229" t="s">
        <v>19</v>
      </c>
      <c r="I274" s="75" t="s">
        <v>1420</v>
      </c>
      <c r="J274" s="75" t="s">
        <v>163</v>
      </c>
      <c r="K274" s="75" t="s">
        <v>1421</v>
      </c>
      <c r="L274" s="76">
        <v>45611</v>
      </c>
      <c r="M274" s="231">
        <v>46752</v>
      </c>
      <c r="N274" s="75">
        <v>118834</v>
      </c>
      <c r="O274" s="215">
        <v>20240680010264</v>
      </c>
      <c r="P274" s="215">
        <v>2024680010264</v>
      </c>
      <c r="Q274" s="77" t="s">
        <v>356</v>
      </c>
      <c r="R274" s="235">
        <v>633600000</v>
      </c>
      <c r="S274" s="78"/>
      <c r="T274" s="78"/>
      <c r="U274" s="78">
        <v>593600000</v>
      </c>
      <c r="V274" s="232">
        <f t="shared" ref="V274:V284" si="26">+U274+T274+S274</f>
        <v>593600000</v>
      </c>
      <c r="W274" s="233" t="s">
        <v>1422</v>
      </c>
      <c r="X274" s="216" t="s">
        <v>1423</v>
      </c>
      <c r="Y274" s="80"/>
      <c r="Z274" s="234">
        <v>45611</v>
      </c>
      <c r="AA274" s="234">
        <v>45611</v>
      </c>
      <c r="AB274" s="230">
        <v>1</v>
      </c>
      <c r="AC274" s="229"/>
    </row>
    <row r="275" spans="2:29" s="15" customFormat="1" ht="38.25" hidden="1" x14ac:dyDescent="0.25">
      <c r="B275" s="75">
        <v>214</v>
      </c>
      <c r="C275" s="75" t="s">
        <v>64</v>
      </c>
      <c r="D275" s="75" t="s">
        <v>248</v>
      </c>
      <c r="E275" s="75" t="s">
        <v>1435</v>
      </c>
      <c r="F275" s="75" t="s">
        <v>343</v>
      </c>
      <c r="G275" s="238" t="s">
        <v>46</v>
      </c>
      <c r="H275" s="238" t="s">
        <v>19</v>
      </c>
      <c r="I275" s="75" t="s">
        <v>1436</v>
      </c>
      <c r="J275" s="75" t="s">
        <v>90</v>
      </c>
      <c r="K275" s="75" t="s">
        <v>601</v>
      </c>
      <c r="L275" s="76">
        <v>45614</v>
      </c>
      <c r="M275" s="76">
        <v>45657</v>
      </c>
      <c r="N275" s="75">
        <v>523271</v>
      </c>
      <c r="O275" s="208">
        <v>20220680010048</v>
      </c>
      <c r="P275" s="240">
        <v>2022680010048</v>
      </c>
      <c r="Q275" s="241" t="s">
        <v>361</v>
      </c>
      <c r="R275" s="77">
        <v>24096083941.509998</v>
      </c>
      <c r="S275" s="78">
        <v>1010705087.84</v>
      </c>
      <c r="T275" s="78"/>
      <c r="U275" s="78"/>
      <c r="V275" s="242">
        <f t="shared" si="26"/>
        <v>1010705087.84</v>
      </c>
      <c r="W275" s="243" t="s">
        <v>1437</v>
      </c>
      <c r="X275" s="207" t="s">
        <v>1438</v>
      </c>
      <c r="Y275" s="80"/>
      <c r="Z275" s="81">
        <v>45623</v>
      </c>
      <c r="AA275" s="81">
        <v>45623</v>
      </c>
      <c r="AB275" s="80">
        <v>1</v>
      </c>
      <c r="AC275" s="75"/>
    </row>
    <row r="276" spans="2:29" s="15" customFormat="1" ht="51" hidden="1" x14ac:dyDescent="0.25">
      <c r="B276" s="75">
        <v>215</v>
      </c>
      <c r="C276" s="75" t="s">
        <v>95</v>
      </c>
      <c r="D276" s="75" t="s">
        <v>1448</v>
      </c>
      <c r="E276" s="75" t="s">
        <v>1449</v>
      </c>
      <c r="F276" s="75" t="s">
        <v>63</v>
      </c>
      <c r="G276" s="245" t="s">
        <v>46</v>
      </c>
      <c r="H276" s="245" t="s">
        <v>19</v>
      </c>
      <c r="I276" s="75" t="s">
        <v>1450</v>
      </c>
      <c r="J276" s="75" t="s">
        <v>1451</v>
      </c>
      <c r="K276" s="75" t="s">
        <v>1452</v>
      </c>
      <c r="L276" s="76">
        <v>45624</v>
      </c>
      <c r="M276" s="76">
        <v>45657</v>
      </c>
      <c r="N276" s="75">
        <v>1090959</v>
      </c>
      <c r="O276" s="153">
        <v>202400000002301</v>
      </c>
      <c r="P276" s="246">
        <v>202400000002301</v>
      </c>
      <c r="Q276" s="77" t="s">
        <v>359</v>
      </c>
      <c r="R276" s="77">
        <v>810000000</v>
      </c>
      <c r="S276" s="78">
        <v>274000000</v>
      </c>
      <c r="T276" s="78"/>
      <c r="U276" s="77">
        <v>536000000</v>
      </c>
      <c r="V276" s="248">
        <f t="shared" si="26"/>
        <v>810000000</v>
      </c>
      <c r="W276" s="244" t="s">
        <v>1453</v>
      </c>
      <c r="X276" s="151" t="s">
        <v>1454</v>
      </c>
      <c r="Y276" s="80"/>
      <c r="Z276" s="81">
        <v>45624</v>
      </c>
      <c r="AA276" s="81">
        <v>45624</v>
      </c>
      <c r="AB276" s="80">
        <v>1</v>
      </c>
      <c r="AC276" s="75"/>
    </row>
    <row r="277" spans="2:29" s="15" customFormat="1" ht="51" hidden="1" x14ac:dyDescent="0.25">
      <c r="B277" s="75">
        <v>216</v>
      </c>
      <c r="C277" s="75" t="s">
        <v>240</v>
      </c>
      <c r="D277" s="75" t="s">
        <v>203</v>
      </c>
      <c r="E277" s="75" t="s">
        <v>1471</v>
      </c>
      <c r="F277" s="250" t="s">
        <v>340</v>
      </c>
      <c r="G277" s="250" t="s">
        <v>46</v>
      </c>
      <c r="H277" s="250" t="s">
        <v>19</v>
      </c>
      <c r="I277" s="75" t="s">
        <v>1472</v>
      </c>
      <c r="J277" s="250" t="s">
        <v>184</v>
      </c>
      <c r="K277" s="75" t="s">
        <v>183</v>
      </c>
      <c r="L277" s="76">
        <v>45636</v>
      </c>
      <c r="M277" s="76">
        <v>45657</v>
      </c>
      <c r="N277" s="75">
        <v>993211</v>
      </c>
      <c r="O277" s="97">
        <v>20240680010116</v>
      </c>
      <c r="P277" s="97">
        <v>2024680010116</v>
      </c>
      <c r="Q277" s="252" t="s">
        <v>361</v>
      </c>
      <c r="R277" s="77">
        <v>20640786099.900002</v>
      </c>
      <c r="S277" s="78">
        <v>20640786099.900002</v>
      </c>
      <c r="T277" s="78"/>
      <c r="U277" s="77"/>
      <c r="V277" s="253">
        <f t="shared" si="26"/>
        <v>20640786099.900002</v>
      </c>
      <c r="W277" s="254" t="s">
        <v>1473</v>
      </c>
      <c r="X277" s="93" t="s">
        <v>1474</v>
      </c>
      <c r="Y277" s="80"/>
      <c r="Z277" s="81">
        <v>45636</v>
      </c>
      <c r="AA277" s="81">
        <v>45636</v>
      </c>
      <c r="AB277" s="80">
        <v>1</v>
      </c>
    </row>
    <row r="278" spans="2:29" s="15" customFormat="1" ht="38.25" hidden="1" x14ac:dyDescent="0.25">
      <c r="B278" s="75">
        <v>217</v>
      </c>
      <c r="C278" s="75" t="s">
        <v>1475</v>
      </c>
      <c r="D278" s="75" t="s">
        <v>996</v>
      </c>
      <c r="E278" s="75" t="s">
        <v>1476</v>
      </c>
      <c r="F278" s="75" t="s">
        <v>78</v>
      </c>
      <c r="G278" s="75" t="s">
        <v>46</v>
      </c>
      <c r="H278" s="75" t="s">
        <v>19</v>
      </c>
      <c r="I278" s="75" t="s">
        <v>1490</v>
      </c>
      <c r="J278" s="75" t="s">
        <v>278</v>
      </c>
      <c r="K278" s="75" t="s">
        <v>702</v>
      </c>
      <c r="L278" s="76">
        <v>45636</v>
      </c>
      <c r="M278" s="76">
        <v>45657</v>
      </c>
      <c r="N278" s="75">
        <v>1205337</v>
      </c>
      <c r="O278" s="257">
        <v>202400000003050</v>
      </c>
      <c r="P278" s="257">
        <v>202400000003050</v>
      </c>
      <c r="Q278" s="258" t="s">
        <v>358</v>
      </c>
      <c r="R278" s="77">
        <v>690539968</v>
      </c>
      <c r="S278" s="78">
        <v>690539968</v>
      </c>
      <c r="T278" s="78"/>
      <c r="U278" s="77"/>
      <c r="V278" s="260">
        <f t="shared" si="26"/>
        <v>690539968</v>
      </c>
      <c r="W278" s="79" t="s">
        <v>1477</v>
      </c>
      <c r="X278" s="256" t="s">
        <v>1478</v>
      </c>
      <c r="Y278" s="80"/>
      <c r="Z278" s="81">
        <v>45636</v>
      </c>
      <c r="AA278" s="81">
        <v>45636</v>
      </c>
      <c r="AB278" s="80">
        <v>1</v>
      </c>
    </row>
    <row r="279" spans="2:29" s="15" customFormat="1" ht="51" hidden="1" x14ac:dyDescent="0.25">
      <c r="B279" s="75">
        <v>218</v>
      </c>
      <c r="C279" s="75" t="s">
        <v>1482</v>
      </c>
      <c r="D279" s="75" t="s">
        <v>996</v>
      </c>
      <c r="E279" s="75" t="s">
        <v>1483</v>
      </c>
      <c r="F279" s="75" t="s">
        <v>78</v>
      </c>
      <c r="G279" s="75" t="s">
        <v>46</v>
      </c>
      <c r="H279" s="75" t="s">
        <v>19</v>
      </c>
      <c r="I279" s="75" t="s">
        <v>1489</v>
      </c>
      <c r="J279" s="75" t="s">
        <v>278</v>
      </c>
      <c r="K279" s="75" t="s">
        <v>702</v>
      </c>
      <c r="L279" s="76">
        <v>45637</v>
      </c>
      <c r="M279" s="76">
        <v>45637</v>
      </c>
      <c r="N279" s="75">
        <v>1197560</v>
      </c>
      <c r="O279" s="257">
        <v>202400000002608</v>
      </c>
      <c r="P279" s="257">
        <v>202400000002608</v>
      </c>
      <c r="Q279" s="258" t="s">
        <v>703</v>
      </c>
      <c r="R279" s="77">
        <v>5774128850</v>
      </c>
      <c r="S279" s="78">
        <v>4532541104</v>
      </c>
      <c r="T279" s="78">
        <v>1241587746</v>
      </c>
      <c r="U279" s="77"/>
      <c r="V279" s="260">
        <f t="shared" si="26"/>
        <v>5774128850</v>
      </c>
      <c r="W279" s="79" t="s">
        <v>1484</v>
      </c>
      <c r="X279" s="256" t="s">
        <v>1485</v>
      </c>
      <c r="Y279" s="80"/>
      <c r="Z279" s="81">
        <v>45637</v>
      </c>
      <c r="AA279" s="81">
        <v>45637</v>
      </c>
      <c r="AB279" s="80">
        <v>1</v>
      </c>
    </row>
    <row r="280" spans="2:29" s="15" customFormat="1" ht="38.25" hidden="1" x14ac:dyDescent="0.25">
      <c r="B280" s="75">
        <v>219</v>
      </c>
      <c r="C280" s="75" t="s">
        <v>95</v>
      </c>
      <c r="D280" s="75" t="s">
        <v>1448</v>
      </c>
      <c r="E280" s="75" t="s">
        <v>1508</v>
      </c>
      <c r="F280" s="75" t="s">
        <v>63</v>
      </c>
      <c r="G280" s="75" t="s">
        <v>46</v>
      </c>
      <c r="H280" s="75" t="s">
        <v>19</v>
      </c>
      <c r="I280" s="75" t="s">
        <v>1509</v>
      </c>
      <c r="J280" s="75" t="s">
        <v>1451</v>
      </c>
      <c r="K280" s="75" t="s">
        <v>1510</v>
      </c>
      <c r="L280" s="76">
        <v>45646</v>
      </c>
      <c r="M280" s="76">
        <v>45657</v>
      </c>
      <c r="N280" s="75">
        <v>1207056</v>
      </c>
      <c r="O280" s="257">
        <v>202400000003953</v>
      </c>
      <c r="P280" s="257">
        <v>202400000003953</v>
      </c>
      <c r="Q280" s="77" t="s">
        <v>359</v>
      </c>
      <c r="R280" s="77">
        <v>841577804.50999999</v>
      </c>
      <c r="S280" s="78">
        <v>794536952</v>
      </c>
      <c r="T280" s="78"/>
      <c r="U280" s="77">
        <v>47040852.509999998</v>
      </c>
      <c r="V280" s="265">
        <f t="shared" si="26"/>
        <v>841577804.50999999</v>
      </c>
      <c r="W280" s="79" t="s">
        <v>1511</v>
      </c>
      <c r="X280" s="256" t="s">
        <v>1512</v>
      </c>
      <c r="Y280" s="80"/>
      <c r="Z280" s="81">
        <v>45646</v>
      </c>
      <c r="AA280" s="81">
        <v>45646</v>
      </c>
      <c r="AB280" s="80">
        <v>1</v>
      </c>
    </row>
    <row r="281" spans="2:29" s="15" customFormat="1" ht="76.5" hidden="1" x14ac:dyDescent="0.25">
      <c r="B281" s="75">
        <v>220</v>
      </c>
      <c r="C281" s="75" t="s">
        <v>644</v>
      </c>
      <c r="D281" s="75" t="s">
        <v>179</v>
      </c>
      <c r="E281" s="75" t="s">
        <v>1513</v>
      </c>
      <c r="F281" s="75" t="s">
        <v>78</v>
      </c>
      <c r="G281" s="75" t="s">
        <v>46</v>
      </c>
      <c r="H281" s="75" t="s">
        <v>19</v>
      </c>
      <c r="I281" s="75" t="s">
        <v>1514</v>
      </c>
      <c r="J281" s="75" t="s">
        <v>189</v>
      </c>
      <c r="K281" s="75" t="s">
        <v>1515</v>
      </c>
      <c r="L281" s="76">
        <v>45646</v>
      </c>
      <c r="M281" s="76">
        <v>45657</v>
      </c>
      <c r="N281" s="75">
        <v>1224766</v>
      </c>
      <c r="O281" s="257">
        <v>20240680010261</v>
      </c>
      <c r="P281" s="257">
        <v>2024680010261</v>
      </c>
      <c r="Q281" s="264" t="s">
        <v>367</v>
      </c>
      <c r="R281" s="77">
        <v>7497852786</v>
      </c>
      <c r="S281" s="78">
        <v>7497852786</v>
      </c>
      <c r="T281" s="78"/>
      <c r="U281" s="77"/>
      <c r="V281" s="265">
        <f t="shared" si="26"/>
        <v>7497852786</v>
      </c>
      <c r="W281" s="79" t="s">
        <v>1516</v>
      </c>
      <c r="X281" s="256" t="s">
        <v>1517</v>
      </c>
      <c r="Y281" s="80"/>
      <c r="Z281" s="81">
        <v>45646</v>
      </c>
      <c r="AA281" s="81">
        <v>45646</v>
      </c>
      <c r="AB281" s="80">
        <v>1</v>
      </c>
    </row>
    <row r="282" spans="2:29" s="15" customFormat="1" ht="25.5" hidden="1" x14ac:dyDescent="0.25">
      <c r="B282" s="75">
        <v>221</v>
      </c>
      <c r="C282" s="75" t="s">
        <v>72</v>
      </c>
      <c r="D282" s="75" t="s">
        <v>1406</v>
      </c>
      <c r="E282" s="75" t="s">
        <v>1518</v>
      </c>
      <c r="F282" s="75" t="s">
        <v>100</v>
      </c>
      <c r="G282" s="75" t="s">
        <v>46</v>
      </c>
      <c r="H282" s="75" t="s">
        <v>19</v>
      </c>
      <c r="I282" s="75" t="s">
        <v>1519</v>
      </c>
      <c r="J282" s="75" t="s">
        <v>286</v>
      </c>
      <c r="K282" s="75" t="s">
        <v>1519</v>
      </c>
      <c r="L282" s="76">
        <v>45646</v>
      </c>
      <c r="M282" s="76">
        <v>45657</v>
      </c>
      <c r="N282" s="75">
        <v>1220235</v>
      </c>
      <c r="O282" s="257">
        <v>202400000005020</v>
      </c>
      <c r="P282" s="257">
        <v>202400000005020</v>
      </c>
      <c r="Q282" s="264" t="s">
        <v>703</v>
      </c>
      <c r="R282" s="77">
        <v>4777107904</v>
      </c>
      <c r="S282" s="78">
        <v>4777107904</v>
      </c>
      <c r="T282" s="78"/>
      <c r="U282" s="77"/>
      <c r="V282" s="265">
        <f t="shared" si="26"/>
        <v>4777107904</v>
      </c>
      <c r="W282" s="79" t="s">
        <v>1520</v>
      </c>
      <c r="X282" s="256" t="s">
        <v>1521</v>
      </c>
      <c r="Y282" s="80"/>
      <c r="Z282" s="81">
        <v>45646</v>
      </c>
      <c r="AA282" s="81">
        <v>45646</v>
      </c>
      <c r="AB282" s="80">
        <v>1</v>
      </c>
    </row>
    <row r="283" spans="2:29" s="15" customFormat="1" ht="38.25" hidden="1" x14ac:dyDescent="0.25">
      <c r="B283" s="75">
        <v>222</v>
      </c>
      <c r="C283" s="75" t="s">
        <v>1522</v>
      </c>
      <c r="D283" s="75" t="s">
        <v>996</v>
      </c>
      <c r="E283" s="75" t="s">
        <v>1523</v>
      </c>
      <c r="F283" s="75" t="s">
        <v>78</v>
      </c>
      <c r="G283" s="75" t="s">
        <v>46</v>
      </c>
      <c r="H283" s="75" t="s">
        <v>19</v>
      </c>
      <c r="I283" s="75" t="s">
        <v>1524</v>
      </c>
      <c r="J283" s="75" t="s">
        <v>278</v>
      </c>
      <c r="K283" s="75" t="s">
        <v>702</v>
      </c>
      <c r="L283" s="76">
        <v>45649</v>
      </c>
      <c r="M283" s="76">
        <v>45657</v>
      </c>
      <c r="N283" s="75">
        <v>1215650</v>
      </c>
      <c r="O283" s="257">
        <v>202400000003752</v>
      </c>
      <c r="P283" s="257">
        <v>202400000003752</v>
      </c>
      <c r="Q283" s="271" t="s">
        <v>703</v>
      </c>
      <c r="R283" s="77">
        <v>2100000000</v>
      </c>
      <c r="S283" s="78">
        <v>2100000000</v>
      </c>
      <c r="T283" s="78"/>
      <c r="U283" s="77"/>
      <c r="V283" s="260">
        <f t="shared" si="26"/>
        <v>2100000000</v>
      </c>
      <c r="W283" s="79" t="s">
        <v>1525</v>
      </c>
      <c r="X283" s="256" t="s">
        <v>1526</v>
      </c>
      <c r="Y283" s="80"/>
      <c r="Z283" s="81">
        <v>45649</v>
      </c>
      <c r="AA283" s="81">
        <v>45649</v>
      </c>
      <c r="AB283" s="80">
        <v>1</v>
      </c>
    </row>
    <row r="284" spans="2:29" s="15" customFormat="1" ht="38.25" hidden="1" x14ac:dyDescent="0.25">
      <c r="B284" s="75">
        <v>223</v>
      </c>
      <c r="C284" s="75" t="s">
        <v>1522</v>
      </c>
      <c r="D284" s="75" t="s">
        <v>996</v>
      </c>
      <c r="E284" s="75" t="s">
        <v>1527</v>
      </c>
      <c r="F284" s="75" t="s">
        <v>78</v>
      </c>
      <c r="G284" s="75" t="s">
        <v>46</v>
      </c>
      <c r="H284" s="75" t="s">
        <v>19</v>
      </c>
      <c r="I284" s="75" t="s">
        <v>1524</v>
      </c>
      <c r="J284" s="75" t="s">
        <v>278</v>
      </c>
      <c r="K284" s="75" t="s">
        <v>702</v>
      </c>
      <c r="L284" s="76">
        <v>45649</v>
      </c>
      <c r="M284" s="76">
        <v>45657</v>
      </c>
      <c r="N284" s="75">
        <v>1205296</v>
      </c>
      <c r="O284" s="270">
        <v>202400000003363</v>
      </c>
      <c r="P284" s="270">
        <v>202400000003363</v>
      </c>
      <c r="Q284" s="271" t="s">
        <v>703</v>
      </c>
      <c r="R284" s="77">
        <v>9435889561.6000004</v>
      </c>
      <c r="S284" s="78">
        <v>9435889561.6000004</v>
      </c>
      <c r="T284" s="78"/>
      <c r="U284" s="77"/>
      <c r="V284" s="273">
        <f t="shared" si="26"/>
        <v>9435889561.6000004</v>
      </c>
      <c r="W284" s="79" t="s">
        <v>1528</v>
      </c>
      <c r="X284" s="268" t="s">
        <v>1529</v>
      </c>
      <c r="Y284" s="80"/>
      <c r="Z284" s="81">
        <v>45649</v>
      </c>
      <c r="AA284" s="81">
        <v>45649</v>
      </c>
      <c r="AB284" s="80">
        <v>1</v>
      </c>
    </row>
    <row r="285" spans="2:29" s="15" customFormat="1" ht="12.75" x14ac:dyDescent="0.25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6"/>
      <c r="M285" s="76"/>
      <c r="N285" s="75"/>
      <c r="O285" s="270"/>
      <c r="P285" s="270"/>
      <c r="Q285" s="77"/>
      <c r="R285" s="77"/>
      <c r="S285" s="78"/>
      <c r="T285" s="78"/>
      <c r="U285" s="77"/>
      <c r="V285" s="273"/>
      <c r="W285" s="79"/>
      <c r="X285" s="268"/>
      <c r="Y285" s="80"/>
      <c r="Z285" s="81"/>
      <c r="AA285" s="81"/>
      <c r="AB285" s="80"/>
    </row>
    <row r="286" spans="2:29" s="15" customFormat="1" ht="12.75" x14ac:dyDescent="0.25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6"/>
      <c r="M286" s="76"/>
      <c r="N286" s="75"/>
      <c r="O286" s="270"/>
      <c r="P286" s="270"/>
      <c r="Q286" s="77"/>
      <c r="R286" s="77"/>
      <c r="S286" s="78"/>
      <c r="T286" s="78"/>
      <c r="U286" s="77"/>
      <c r="V286" s="273"/>
      <c r="W286" s="79"/>
      <c r="X286" s="268"/>
      <c r="Y286" s="80"/>
      <c r="Z286" s="81"/>
      <c r="AA286" s="81"/>
      <c r="AB286" s="80"/>
    </row>
    <row r="287" spans="2:29" s="15" customFormat="1" ht="12.75" x14ac:dyDescent="0.25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6"/>
      <c r="M287" s="76"/>
      <c r="N287" s="75"/>
      <c r="O287" s="270"/>
      <c r="P287" s="270"/>
      <c r="Q287" s="77"/>
      <c r="R287" s="77"/>
      <c r="S287" s="78"/>
      <c r="T287" s="78"/>
      <c r="U287" s="77"/>
      <c r="V287" s="273"/>
      <c r="W287" s="275"/>
      <c r="X287" s="268"/>
      <c r="Y287" s="80"/>
      <c r="Z287" s="81"/>
      <c r="AA287" s="81"/>
      <c r="AB287" s="80"/>
    </row>
    <row r="288" spans="2:29" s="15" customFormat="1" ht="12.75" x14ac:dyDescent="0.25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6"/>
      <c r="M288" s="76"/>
      <c r="N288" s="75"/>
      <c r="O288" s="270"/>
      <c r="P288" s="270"/>
      <c r="Q288" s="77"/>
      <c r="R288" s="77"/>
      <c r="S288" s="78"/>
      <c r="T288" s="78"/>
      <c r="U288" s="77"/>
      <c r="V288" s="273"/>
      <c r="W288" s="79"/>
      <c r="X288" s="268"/>
      <c r="Y288" s="80"/>
      <c r="Z288" s="81"/>
      <c r="AA288" s="81"/>
      <c r="AB288" s="80"/>
    </row>
    <row r="289" spans="2:28" s="15" customFormat="1" ht="12.75" x14ac:dyDescent="0.25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6"/>
      <c r="M289" s="76"/>
      <c r="N289" s="75"/>
      <c r="O289" s="270"/>
      <c r="P289" s="270"/>
      <c r="Q289" s="77"/>
      <c r="R289" s="77"/>
      <c r="S289" s="78"/>
      <c r="T289" s="78"/>
      <c r="U289" s="77"/>
      <c r="V289" s="273"/>
      <c r="W289" s="79"/>
      <c r="X289" s="268"/>
      <c r="Y289" s="80"/>
      <c r="Z289" s="81"/>
      <c r="AA289" s="81"/>
      <c r="AB289" s="80"/>
    </row>
    <row r="290" spans="2:28" s="15" customFormat="1" ht="12.75" x14ac:dyDescent="0.25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6"/>
      <c r="M290" s="76"/>
      <c r="N290" s="75"/>
      <c r="O290" s="270"/>
      <c r="P290" s="270"/>
      <c r="Q290" s="77"/>
      <c r="R290" s="77"/>
      <c r="S290" s="78"/>
      <c r="T290" s="78"/>
      <c r="U290" s="77"/>
      <c r="V290" s="273"/>
      <c r="W290" s="79"/>
      <c r="X290" s="268"/>
      <c r="Y290" s="80"/>
      <c r="Z290" s="81"/>
      <c r="AA290" s="81"/>
      <c r="AB290" s="80"/>
    </row>
    <row r="291" spans="2:28" s="15" customFormat="1" ht="12.75" x14ac:dyDescent="0.25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6"/>
      <c r="M291" s="76"/>
      <c r="N291" s="75"/>
      <c r="O291" s="52"/>
      <c r="P291" s="52"/>
      <c r="Q291" s="77"/>
      <c r="R291" s="77"/>
      <c r="S291" s="78"/>
      <c r="T291" s="78"/>
      <c r="U291" s="77"/>
      <c r="V291" s="50"/>
      <c r="W291" s="79"/>
      <c r="X291" s="51"/>
      <c r="Y291" s="80"/>
      <c r="Z291" s="81"/>
      <c r="AA291" s="81"/>
      <c r="AB291" s="80"/>
    </row>
    <row r="292" spans="2:28" ht="22.5" x14ac:dyDescent="0.25">
      <c r="D292" s="19" t="s">
        <v>9</v>
      </c>
      <c r="E292" s="45" t="s">
        <v>899</v>
      </c>
      <c r="O292" s="47"/>
      <c r="P292" s="47"/>
      <c r="V292" s="48"/>
    </row>
    <row r="293" spans="2:28" ht="22.5" x14ac:dyDescent="0.25">
      <c r="E293" s="45" t="s">
        <v>900</v>
      </c>
      <c r="O293" s="47"/>
      <c r="P293" s="47"/>
      <c r="V293" s="48"/>
    </row>
    <row r="294" spans="2:28" ht="22.5" x14ac:dyDescent="0.25">
      <c r="E294" s="45" t="s">
        <v>901</v>
      </c>
      <c r="O294" s="47"/>
      <c r="P294" s="47"/>
      <c r="V294" s="48"/>
    </row>
    <row r="295" spans="2:28" ht="22.5" x14ac:dyDescent="0.25">
      <c r="E295" s="45" t="s">
        <v>905</v>
      </c>
      <c r="V295" s="48"/>
    </row>
    <row r="296" spans="2:28" ht="33.75" x14ac:dyDescent="0.25">
      <c r="E296" s="45" t="s">
        <v>906</v>
      </c>
      <c r="V296" s="48"/>
    </row>
    <row r="297" spans="2:28" x14ac:dyDescent="0.25">
      <c r="V297" s="48"/>
    </row>
    <row r="298" spans="2:28" x14ac:dyDescent="0.25">
      <c r="V298" s="48"/>
    </row>
    <row r="299" spans="2:28" x14ac:dyDescent="0.25">
      <c r="V299" s="48"/>
    </row>
    <row r="300" spans="2:28" x14ac:dyDescent="0.25">
      <c r="V300" s="48"/>
    </row>
  </sheetData>
  <autoFilter ref="B3:AB284" xr:uid="{00000000-0001-0000-0000-000000000000}">
    <filterColumn colId="6">
      <filters>
        <filter val="ARMONIZADO PDM 2024-2027"/>
      </filters>
    </filterColumn>
  </autoFilter>
  <mergeCells count="888">
    <mergeCell ref="AB193:AB197"/>
    <mergeCell ref="S193:S197"/>
    <mergeCell ref="T193:T197"/>
    <mergeCell ref="U193:U197"/>
    <mergeCell ref="V193:V197"/>
    <mergeCell ref="W193:W197"/>
    <mergeCell ref="X193:X197"/>
    <mergeCell ref="Y193:Y197"/>
    <mergeCell ref="Z193:Z197"/>
    <mergeCell ref="AA193:AA197"/>
    <mergeCell ref="V191:V192"/>
    <mergeCell ref="W191:W192"/>
    <mergeCell ref="X191:X192"/>
    <mergeCell ref="Y191:Y192"/>
    <mergeCell ref="Z191:Z192"/>
    <mergeCell ref="AA191:AA192"/>
    <mergeCell ref="AB191:AB192"/>
    <mergeCell ref="B193:B197"/>
    <mergeCell ref="C193:C197"/>
    <mergeCell ref="D193:D197"/>
    <mergeCell ref="E193:E197"/>
    <mergeCell ref="F193:F197"/>
    <mergeCell ref="G193:G197"/>
    <mergeCell ref="H193:H197"/>
    <mergeCell ref="J193:J197"/>
    <mergeCell ref="L193:L197"/>
    <mergeCell ref="M193:M197"/>
    <mergeCell ref="N193:N197"/>
    <mergeCell ref="O193:O197"/>
    <mergeCell ref="P193:P197"/>
    <mergeCell ref="Q193:Q197"/>
    <mergeCell ref="R193:R197"/>
    <mergeCell ref="M191:M192"/>
    <mergeCell ref="N191:N192"/>
    <mergeCell ref="O191:O192"/>
    <mergeCell ref="P191:P192"/>
    <mergeCell ref="Q191:Q192"/>
    <mergeCell ref="R191:R192"/>
    <mergeCell ref="S191:S192"/>
    <mergeCell ref="T191:T192"/>
    <mergeCell ref="U191:U192"/>
    <mergeCell ref="B191:B192"/>
    <mergeCell ref="C191:C192"/>
    <mergeCell ref="D191:D192"/>
    <mergeCell ref="E191:E192"/>
    <mergeCell ref="F191:F192"/>
    <mergeCell ref="G191:G192"/>
    <mergeCell ref="H191:H192"/>
    <mergeCell ref="L191:L192"/>
    <mergeCell ref="AA175:AA176"/>
    <mergeCell ref="AB175:AB176"/>
    <mergeCell ref="R175:R176"/>
    <mergeCell ref="S175:S176"/>
    <mergeCell ref="T175:T176"/>
    <mergeCell ref="U175:U176"/>
    <mergeCell ref="V175:V176"/>
    <mergeCell ref="W175:W176"/>
    <mergeCell ref="X175:X176"/>
    <mergeCell ref="Y175:Y176"/>
    <mergeCell ref="Z175:Z176"/>
    <mergeCell ref="J175:J176"/>
    <mergeCell ref="L175:L176"/>
    <mergeCell ref="M175:M176"/>
    <mergeCell ref="N175:N176"/>
    <mergeCell ref="O175:O176"/>
    <mergeCell ref="P175:P176"/>
    <mergeCell ref="Q175:Q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V164:V165"/>
    <mergeCell ref="W164:W165"/>
    <mergeCell ref="X164:X165"/>
    <mergeCell ref="Y164:Y165"/>
    <mergeCell ref="Z164:Z165"/>
    <mergeCell ref="AA164:AA165"/>
    <mergeCell ref="AB164:AB165"/>
    <mergeCell ref="M164:M165"/>
    <mergeCell ref="N164:N165"/>
    <mergeCell ref="O164:O165"/>
    <mergeCell ref="P164:P165"/>
    <mergeCell ref="Q164:Q165"/>
    <mergeCell ref="R164:R165"/>
    <mergeCell ref="S164:S165"/>
    <mergeCell ref="T164:T165"/>
    <mergeCell ref="U164:U165"/>
    <mergeCell ref="W161:W162"/>
    <mergeCell ref="X161:X162"/>
    <mergeCell ref="Y161:Y162"/>
    <mergeCell ref="Z161:Z162"/>
    <mergeCell ref="AA161:AA162"/>
    <mergeCell ref="AB161:AB162"/>
    <mergeCell ref="B164:B165"/>
    <mergeCell ref="C164:C165"/>
    <mergeCell ref="D164:D165"/>
    <mergeCell ref="E164:E165"/>
    <mergeCell ref="F164:F165"/>
    <mergeCell ref="G164:G165"/>
    <mergeCell ref="H164:H165"/>
    <mergeCell ref="J164:J165"/>
    <mergeCell ref="L164:L165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V161:V162"/>
    <mergeCell ref="B161:B162"/>
    <mergeCell ref="C161:C162"/>
    <mergeCell ref="D161:D162"/>
    <mergeCell ref="E161:E162"/>
    <mergeCell ref="F161:F162"/>
    <mergeCell ref="G161:G162"/>
    <mergeCell ref="H161:H162"/>
    <mergeCell ref="L161:L162"/>
    <mergeCell ref="M161:M162"/>
    <mergeCell ref="T158:T159"/>
    <mergeCell ref="U158:U159"/>
    <mergeCell ref="V158:V159"/>
    <mergeCell ref="W158:W159"/>
    <mergeCell ref="X158:X159"/>
    <mergeCell ref="Y158:Y159"/>
    <mergeCell ref="Z158:Z159"/>
    <mergeCell ref="AA158:AA159"/>
    <mergeCell ref="AB158:AB159"/>
    <mergeCell ref="U152:U157"/>
    <mergeCell ref="V152:V157"/>
    <mergeCell ref="W152:W157"/>
    <mergeCell ref="X152:X157"/>
    <mergeCell ref="Y152:Y157"/>
    <mergeCell ref="Z152:Z157"/>
    <mergeCell ref="AA152:AA157"/>
    <mergeCell ref="AB152:AB157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L158:L159"/>
    <mergeCell ref="M158:M159"/>
    <mergeCell ref="N158:N159"/>
    <mergeCell ref="O158:O159"/>
    <mergeCell ref="P158:P159"/>
    <mergeCell ref="Q158:Q159"/>
    <mergeCell ref="R158:R159"/>
    <mergeCell ref="S158:S159"/>
    <mergeCell ref="L152:L157"/>
    <mergeCell ref="M152:M157"/>
    <mergeCell ref="N152:N157"/>
    <mergeCell ref="O152:O157"/>
    <mergeCell ref="P152:P157"/>
    <mergeCell ref="Q152:Q157"/>
    <mergeCell ref="R152:R157"/>
    <mergeCell ref="S152:S157"/>
    <mergeCell ref="T152:T157"/>
    <mergeCell ref="B152:B157"/>
    <mergeCell ref="C152:C157"/>
    <mergeCell ref="D152:D157"/>
    <mergeCell ref="E152:E157"/>
    <mergeCell ref="F152:F157"/>
    <mergeCell ref="G152:G157"/>
    <mergeCell ref="H152:H157"/>
    <mergeCell ref="I152:I157"/>
    <mergeCell ref="J152:J157"/>
    <mergeCell ref="V146:V148"/>
    <mergeCell ref="W146:W148"/>
    <mergeCell ref="X146:X148"/>
    <mergeCell ref="Y146:Y148"/>
    <mergeCell ref="AB146:AB148"/>
    <mergeCell ref="Z146:Z148"/>
    <mergeCell ref="AA146:AA148"/>
    <mergeCell ref="M146:M148"/>
    <mergeCell ref="N146:N148"/>
    <mergeCell ref="O146:O148"/>
    <mergeCell ref="P146:P148"/>
    <mergeCell ref="Q146:Q148"/>
    <mergeCell ref="R146:R148"/>
    <mergeCell ref="S146:S148"/>
    <mergeCell ref="T146:T148"/>
    <mergeCell ref="U146:U148"/>
    <mergeCell ref="D146:D148"/>
    <mergeCell ref="B146:B148"/>
    <mergeCell ref="C146:C147"/>
    <mergeCell ref="E146:E148"/>
    <mergeCell ref="F146:F148"/>
    <mergeCell ref="G146:G148"/>
    <mergeCell ref="H146:H148"/>
    <mergeCell ref="J146:J147"/>
    <mergeCell ref="L146:L148"/>
    <mergeCell ref="AB127:AB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H127:H128"/>
    <mergeCell ref="J127:J128"/>
    <mergeCell ref="L127:L128"/>
    <mergeCell ref="M127:M128"/>
    <mergeCell ref="N127:N128"/>
    <mergeCell ref="O127:O128"/>
    <mergeCell ref="P127:P128"/>
    <mergeCell ref="Q127:Q128"/>
    <mergeCell ref="R127:R128"/>
    <mergeCell ref="B127:B128"/>
    <mergeCell ref="C127:C128"/>
    <mergeCell ref="D127:D128"/>
    <mergeCell ref="E127:E128"/>
    <mergeCell ref="F127:F128"/>
    <mergeCell ref="G127:G128"/>
    <mergeCell ref="E41:E42"/>
    <mergeCell ref="E57:E58"/>
    <mergeCell ref="E60:E62"/>
    <mergeCell ref="C57:C58"/>
    <mergeCell ref="C60:C62"/>
    <mergeCell ref="C73:C75"/>
    <mergeCell ref="D57:D58"/>
    <mergeCell ref="B120:B123"/>
    <mergeCell ref="B115:B116"/>
    <mergeCell ref="C115:C116"/>
    <mergeCell ref="D115:D116"/>
    <mergeCell ref="I74:I75"/>
    <mergeCell ref="J61:J62"/>
    <mergeCell ref="K61:K62"/>
    <mergeCell ref="E73:E75"/>
    <mergeCell ref="E109:E110"/>
    <mergeCell ref="E111:E113"/>
    <mergeCell ref="N109:N110"/>
    <mergeCell ref="G115:G116"/>
    <mergeCell ref="L115:L116"/>
    <mergeCell ref="H109:H110"/>
    <mergeCell ref="G109:G110"/>
    <mergeCell ref="I109:I110"/>
    <mergeCell ref="E115:E116"/>
    <mergeCell ref="F111:F113"/>
    <mergeCell ref="F115:F116"/>
    <mergeCell ref="L73:L75"/>
    <mergeCell ref="M73:M75"/>
    <mergeCell ref="AA109:AA110"/>
    <mergeCell ref="AB109:AB110"/>
    <mergeCell ref="B109:B110"/>
    <mergeCell ref="L109:L110"/>
    <mergeCell ref="M109:M110"/>
    <mergeCell ref="L111:L113"/>
    <mergeCell ref="M111:M113"/>
    <mergeCell ref="B111:B113"/>
    <mergeCell ref="D111:D113"/>
    <mergeCell ref="G111:G113"/>
    <mergeCell ref="H111:H113"/>
    <mergeCell ref="I111:I113"/>
    <mergeCell ref="N111:N113"/>
    <mergeCell ref="O111:O113"/>
    <mergeCell ref="P111:P113"/>
    <mergeCell ref="P109:P110"/>
    <mergeCell ref="C111:C113"/>
    <mergeCell ref="Z111:Z113"/>
    <mergeCell ref="AA111:AA113"/>
    <mergeCell ref="AB111:AB113"/>
    <mergeCell ref="D109:D110"/>
    <mergeCell ref="O109:O110"/>
    <mergeCell ref="C109:C110"/>
    <mergeCell ref="F109:F110"/>
    <mergeCell ref="K57:K58"/>
    <mergeCell ref="J57:J58"/>
    <mergeCell ref="H57:H58"/>
    <mergeCell ref="F73:F75"/>
    <mergeCell ref="B57:B58"/>
    <mergeCell ref="D39:D40"/>
    <mergeCell ref="C6:C7"/>
    <mergeCell ref="C17:C18"/>
    <mergeCell ref="C22:C24"/>
    <mergeCell ref="C28:C30"/>
    <mergeCell ref="C31:C32"/>
    <mergeCell ref="C34:C38"/>
    <mergeCell ref="C39:C40"/>
    <mergeCell ref="C41:C42"/>
    <mergeCell ref="B17:B18"/>
    <mergeCell ref="D17:D18"/>
    <mergeCell ref="J17:J18"/>
    <mergeCell ref="B28:B30"/>
    <mergeCell ref="D28:D30"/>
    <mergeCell ref="I28:I30"/>
    <mergeCell ref="G28:G30"/>
    <mergeCell ref="H28:H30"/>
    <mergeCell ref="J28:J30"/>
    <mergeCell ref="H31:H32"/>
    <mergeCell ref="AA73:AA75"/>
    <mergeCell ref="N73:N75"/>
    <mergeCell ref="O73:O75"/>
    <mergeCell ref="W57:W58"/>
    <mergeCell ref="B60:B62"/>
    <mergeCell ref="W60:W62"/>
    <mergeCell ref="X60:X62"/>
    <mergeCell ref="B73:B75"/>
    <mergeCell ref="G60:G62"/>
    <mergeCell ref="H60:H62"/>
    <mergeCell ref="O60:O62"/>
    <mergeCell ref="R60:R62"/>
    <mergeCell ref="S60:S62"/>
    <mergeCell ref="T60:T62"/>
    <mergeCell ref="U60:U62"/>
    <mergeCell ref="V60:V62"/>
    <mergeCell ref="D73:D75"/>
    <mergeCell ref="G73:G75"/>
    <mergeCell ref="H73:H75"/>
    <mergeCell ref="X57:X58"/>
    <mergeCell ref="P57:P58"/>
    <mergeCell ref="G57:G58"/>
    <mergeCell ref="V57:V58"/>
    <mergeCell ref="N60:N62"/>
    <mergeCell ref="AB73:AB75"/>
    <mergeCell ref="P60:P62"/>
    <mergeCell ref="Q60:Q62"/>
    <mergeCell ref="Z57:Z58"/>
    <mergeCell ref="AA57:AA58"/>
    <mergeCell ref="AB57:AB58"/>
    <mergeCell ref="U57:U58"/>
    <mergeCell ref="T57:T58"/>
    <mergeCell ref="S57:S58"/>
    <mergeCell ref="R57:R58"/>
    <mergeCell ref="Q57:Q58"/>
    <mergeCell ref="P73:P75"/>
    <mergeCell ref="Q73:Q75"/>
    <mergeCell ref="R73:R75"/>
    <mergeCell ref="S73:S75"/>
    <mergeCell ref="T73:T75"/>
    <mergeCell ref="U73:U75"/>
    <mergeCell ref="V73:V75"/>
    <mergeCell ref="Y60:Y62"/>
    <mergeCell ref="Z60:Z62"/>
    <mergeCell ref="AA60:AA62"/>
    <mergeCell ref="AB60:AB62"/>
    <mergeCell ref="W73:W75"/>
    <mergeCell ref="X73:X75"/>
    <mergeCell ref="P2:U2"/>
    <mergeCell ref="V2:AB2"/>
    <mergeCell ref="K6:K7"/>
    <mergeCell ref="D6:D7"/>
    <mergeCell ref="J6:J7"/>
    <mergeCell ref="L6:L7"/>
    <mergeCell ref="M6:M7"/>
    <mergeCell ref="N6:N7"/>
    <mergeCell ref="Q6:Q7"/>
    <mergeCell ref="R6:R7"/>
    <mergeCell ref="S6:S7"/>
    <mergeCell ref="G6:G7"/>
    <mergeCell ref="H6:H7"/>
    <mergeCell ref="AB6:AB7"/>
    <mergeCell ref="Y6:Y7"/>
    <mergeCell ref="T6:T7"/>
    <mergeCell ref="U6:U7"/>
    <mergeCell ref="V6:V7"/>
    <mergeCell ref="W6:W7"/>
    <mergeCell ref="P6:P7"/>
    <mergeCell ref="X6:X7"/>
    <mergeCell ref="Z6:Z7"/>
    <mergeCell ref="AA6:AA7"/>
    <mergeCell ref="C2:H2"/>
    <mergeCell ref="K2:O2"/>
    <mergeCell ref="B6:B7"/>
    <mergeCell ref="O6:O7"/>
    <mergeCell ref="O17:O18"/>
    <mergeCell ref="G17:G18"/>
    <mergeCell ref="H17:H18"/>
    <mergeCell ref="E6:E7"/>
    <mergeCell ref="E17:E18"/>
    <mergeCell ref="F6:F7"/>
    <mergeCell ref="F17:F18"/>
    <mergeCell ref="AB17:AB18"/>
    <mergeCell ref="W17:W18"/>
    <mergeCell ref="X17:X18"/>
    <mergeCell ref="Y17:Y18"/>
    <mergeCell ref="Z17:Z18"/>
    <mergeCell ref="AA17:AA18"/>
    <mergeCell ref="R17:R18"/>
    <mergeCell ref="S17:S18"/>
    <mergeCell ref="T17:T18"/>
    <mergeCell ref="U17:U18"/>
    <mergeCell ref="V17:V18"/>
    <mergeCell ref="P17:P18"/>
    <mergeCell ref="Q17:Q18"/>
    <mergeCell ref="H22:H24"/>
    <mergeCell ref="J22:J24"/>
    <mergeCell ref="L22:L24"/>
    <mergeCell ref="M22:M24"/>
    <mergeCell ref="X22:X24"/>
    <mergeCell ref="Y22:Y24"/>
    <mergeCell ref="Z22:Z24"/>
    <mergeCell ref="N22:N24"/>
    <mergeCell ref="K17:K18"/>
    <mergeCell ref="L17:L18"/>
    <mergeCell ref="M17:M18"/>
    <mergeCell ref="N17:N18"/>
    <mergeCell ref="B22:B24"/>
    <mergeCell ref="D22:D24"/>
    <mergeCell ref="P22:P24"/>
    <mergeCell ref="Q22:Q24"/>
    <mergeCell ref="R22:R24"/>
    <mergeCell ref="AB22:AB24"/>
    <mergeCell ref="S22:S24"/>
    <mergeCell ref="T22:T24"/>
    <mergeCell ref="U22:U24"/>
    <mergeCell ref="V22:V24"/>
    <mergeCell ref="W22:W24"/>
    <mergeCell ref="E22:E24"/>
    <mergeCell ref="Y28:Y30"/>
    <mergeCell ref="Z28:Z30"/>
    <mergeCell ref="E28:E30"/>
    <mergeCell ref="AA28:AA30"/>
    <mergeCell ref="AB28:AB30"/>
    <mergeCell ref="V28:V30"/>
    <mergeCell ref="W28:W30"/>
    <mergeCell ref="X28:X30"/>
    <mergeCell ref="O22:O24"/>
    <mergeCell ref="G22:G24"/>
    <mergeCell ref="F22:F24"/>
    <mergeCell ref="F28:F30"/>
    <mergeCell ref="AA22:AA24"/>
    <mergeCell ref="T28:T30"/>
    <mergeCell ref="U28:U30"/>
    <mergeCell ref="L28:L30"/>
    <mergeCell ref="M28:M30"/>
    <mergeCell ref="N28:N30"/>
    <mergeCell ref="P28:P30"/>
    <mergeCell ref="Q28:Q30"/>
    <mergeCell ref="R28:R30"/>
    <mergeCell ref="S28:S30"/>
    <mergeCell ref="O28:O30"/>
    <mergeCell ref="AB31:AB32"/>
    <mergeCell ref="V31:V32"/>
    <mergeCell ref="T31:T32"/>
    <mergeCell ref="U31:U32"/>
    <mergeCell ref="W31:W32"/>
    <mergeCell ref="X31:X32"/>
    <mergeCell ref="P31:P32"/>
    <mergeCell ref="Q31:Q32"/>
    <mergeCell ref="R31:R32"/>
    <mergeCell ref="S31:S32"/>
    <mergeCell ref="AA31:AA32"/>
    <mergeCell ref="Y31:Y32"/>
    <mergeCell ref="Z31:Z32"/>
    <mergeCell ref="B31:B32"/>
    <mergeCell ref="D31:D32"/>
    <mergeCell ref="U34:U38"/>
    <mergeCell ref="L34:L38"/>
    <mergeCell ref="M34:M38"/>
    <mergeCell ref="N34:N38"/>
    <mergeCell ref="P34:P38"/>
    <mergeCell ref="J36:J38"/>
    <mergeCell ref="J34:J35"/>
    <mergeCell ref="I34:I38"/>
    <mergeCell ref="O31:O32"/>
    <mergeCell ref="O34:O38"/>
    <mergeCell ref="E31:E32"/>
    <mergeCell ref="E34:E38"/>
    <mergeCell ref="B34:B38"/>
    <mergeCell ref="D34:D38"/>
    <mergeCell ref="F31:F32"/>
    <mergeCell ref="F34:F38"/>
    <mergeCell ref="G31:G32"/>
    <mergeCell ref="J31:J32"/>
    <mergeCell ref="K31:K32"/>
    <mergeCell ref="L31:L32"/>
    <mergeCell ref="M31:M32"/>
    <mergeCell ref="N31:N32"/>
    <mergeCell ref="AA34:AA38"/>
    <mergeCell ref="AB34:AB38"/>
    <mergeCell ref="B39:B40"/>
    <mergeCell ref="B41:B42"/>
    <mergeCell ref="I39:I40"/>
    <mergeCell ref="J39:J40"/>
    <mergeCell ref="G39:G40"/>
    <mergeCell ref="H39:H40"/>
    <mergeCell ref="L39:L40"/>
    <mergeCell ref="M39:M40"/>
    <mergeCell ref="N39:N40"/>
    <mergeCell ref="V34:V38"/>
    <mergeCell ref="W34:W38"/>
    <mergeCell ref="X34:X38"/>
    <mergeCell ref="Y34:Y38"/>
    <mergeCell ref="Z34:Z38"/>
    <mergeCell ref="Q34:Q38"/>
    <mergeCell ref="R34:R38"/>
    <mergeCell ref="S34:S38"/>
    <mergeCell ref="T34:T38"/>
    <mergeCell ref="P39:P40"/>
    <mergeCell ref="Q39:Q40"/>
    <mergeCell ref="AB41:AB42"/>
    <mergeCell ref="R39:R40"/>
    <mergeCell ref="V39:V40"/>
    <mergeCell ref="W39:W40"/>
    <mergeCell ref="X39:X40"/>
    <mergeCell ref="Y39:Y40"/>
    <mergeCell ref="Z39:Z40"/>
    <mergeCell ref="AA39:AA40"/>
    <mergeCell ref="AB39:AB40"/>
    <mergeCell ref="W41:W42"/>
    <mergeCell ref="X41:X42"/>
    <mergeCell ref="Y41:Y42"/>
    <mergeCell ref="Z41:Z42"/>
    <mergeCell ref="AA41:AA42"/>
    <mergeCell ref="T39:T40"/>
    <mergeCell ref="U39:U40"/>
    <mergeCell ref="B82:B83"/>
    <mergeCell ref="C82:C83"/>
    <mergeCell ref="D82:D83"/>
    <mergeCell ref="E82:E83"/>
    <mergeCell ref="G82:G83"/>
    <mergeCell ref="H82:H83"/>
    <mergeCell ref="F82:F83"/>
    <mergeCell ref="P41:P42"/>
    <mergeCell ref="Q41:Q42"/>
    <mergeCell ref="O39:O40"/>
    <mergeCell ref="E39:E40"/>
    <mergeCell ref="G41:G42"/>
    <mergeCell ref="H41:H42"/>
    <mergeCell ref="I41:I42"/>
    <mergeCell ref="J41:J42"/>
    <mergeCell ref="K41:K42"/>
    <mergeCell ref="L41:L42"/>
    <mergeCell ref="S39:S40"/>
    <mergeCell ref="F60:F62"/>
    <mergeCell ref="M60:M62"/>
    <mergeCell ref="L60:L62"/>
    <mergeCell ref="D60:D62"/>
    <mergeCell ref="AA82:AA83"/>
    <mergeCell ref="AB82:AB83"/>
    <mergeCell ref="I82:I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L57:L58"/>
    <mergeCell ref="Z109:Z110"/>
    <mergeCell ref="Q111:Q113"/>
    <mergeCell ref="V115:V116"/>
    <mergeCell ref="W115:W116"/>
    <mergeCell ref="X115:X116"/>
    <mergeCell ref="Y115:Y116"/>
    <mergeCell ref="Z115:Z116"/>
    <mergeCell ref="V109:V110"/>
    <mergeCell ref="Y57:Y58"/>
    <mergeCell ref="Y73:Y75"/>
    <mergeCell ref="O57:O58"/>
    <mergeCell ref="N57:N58"/>
    <mergeCell ref="M41:M42"/>
    <mergeCell ref="N41:N42"/>
    <mergeCell ref="O41:O42"/>
    <mergeCell ref="Z73:Z75"/>
    <mergeCell ref="R111:R113"/>
    <mergeCell ref="S111:S113"/>
    <mergeCell ref="T111:T113"/>
    <mergeCell ref="U111:U113"/>
    <mergeCell ref="V111:V113"/>
    <mergeCell ref="R109:R110"/>
    <mergeCell ref="S109:S110"/>
    <mergeCell ref="T109:T110"/>
    <mergeCell ref="U109:U110"/>
    <mergeCell ref="Q109:Q110"/>
    <mergeCell ref="M57:M58"/>
    <mergeCell ref="R41:R42"/>
    <mergeCell ref="S41:S42"/>
    <mergeCell ref="T41:T42"/>
    <mergeCell ref="U41:U42"/>
    <mergeCell ref="V41:V42"/>
    <mergeCell ref="Z120:Z123"/>
    <mergeCell ref="AA120:AA123"/>
    <mergeCell ref="H120:H123"/>
    <mergeCell ref="I115:I116"/>
    <mergeCell ref="H115:H116"/>
    <mergeCell ref="G34:G38"/>
    <mergeCell ref="H34:H38"/>
    <mergeCell ref="AA115:AA116"/>
    <mergeCell ref="AB115:AB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W109:W110"/>
    <mergeCell ref="X109:X110"/>
    <mergeCell ref="W111:W113"/>
    <mergeCell ref="X111:X113"/>
    <mergeCell ref="Y111:Y113"/>
    <mergeCell ref="Y109:Y110"/>
    <mergeCell ref="I120:I123"/>
    <mergeCell ref="L120:L123"/>
    <mergeCell ref="M120:M123"/>
    <mergeCell ref="F39:F40"/>
    <mergeCell ref="F41:F42"/>
    <mergeCell ref="F57:F58"/>
    <mergeCell ref="AB120:AB123"/>
    <mergeCell ref="C120:C123"/>
    <mergeCell ref="D120:D123"/>
    <mergeCell ref="E120:E123"/>
    <mergeCell ref="F120:F123"/>
    <mergeCell ref="G120:G123"/>
    <mergeCell ref="S120:S123"/>
    <mergeCell ref="T120:T123"/>
    <mergeCell ref="U120:U123"/>
    <mergeCell ref="V120:V123"/>
    <mergeCell ref="W120:W123"/>
    <mergeCell ref="N120:N123"/>
    <mergeCell ref="O120:O123"/>
    <mergeCell ref="P120:P123"/>
    <mergeCell ref="Q120:Q123"/>
    <mergeCell ref="R120:R123"/>
    <mergeCell ref="X120:X123"/>
    <mergeCell ref="Y120:Y123"/>
    <mergeCell ref="B133:B136"/>
    <mergeCell ref="C133:C136"/>
    <mergeCell ref="D133:D136"/>
    <mergeCell ref="E133:E136"/>
    <mergeCell ref="F133:F136"/>
    <mergeCell ref="G133:G136"/>
    <mergeCell ref="H133:H136"/>
    <mergeCell ref="L133:L136"/>
    <mergeCell ref="M133:M136"/>
    <mergeCell ref="N133:N136"/>
    <mergeCell ref="O133:O136"/>
    <mergeCell ref="P133:P136"/>
    <mergeCell ref="Q133:Q136"/>
    <mergeCell ref="R133:R136"/>
    <mergeCell ref="S133:S136"/>
    <mergeCell ref="T133:T136"/>
    <mergeCell ref="U133:U136"/>
    <mergeCell ref="V133:V136"/>
    <mergeCell ref="L140:L142"/>
    <mergeCell ref="M140:M142"/>
    <mergeCell ref="N140:N142"/>
    <mergeCell ref="O140:O142"/>
    <mergeCell ref="P140:P142"/>
    <mergeCell ref="Q140:Q142"/>
    <mergeCell ref="R140:R142"/>
    <mergeCell ref="S140:S142"/>
    <mergeCell ref="T140:T142"/>
    <mergeCell ref="B140:B142"/>
    <mergeCell ref="C140:C142"/>
    <mergeCell ref="D140:D142"/>
    <mergeCell ref="E140:E142"/>
    <mergeCell ref="F140:F142"/>
    <mergeCell ref="G140:G142"/>
    <mergeCell ref="H140:H142"/>
    <mergeCell ref="I140:I142"/>
    <mergeCell ref="J140:J142"/>
    <mergeCell ref="U140:U142"/>
    <mergeCell ref="V140:V142"/>
    <mergeCell ref="W140:W142"/>
    <mergeCell ref="X140:X142"/>
    <mergeCell ref="Y140:Y142"/>
    <mergeCell ref="Z140:Z142"/>
    <mergeCell ref="AA140:AA142"/>
    <mergeCell ref="AB140:AB142"/>
    <mergeCell ref="W133:W136"/>
    <mergeCell ref="X133:X136"/>
    <mergeCell ref="Y133:Y136"/>
    <mergeCell ref="Z133:Z136"/>
    <mergeCell ref="AA133:AA136"/>
    <mergeCell ref="AB133:AB136"/>
    <mergeCell ref="B167:B168"/>
    <mergeCell ref="C167:C168"/>
    <mergeCell ref="D167:D168"/>
    <mergeCell ref="E167:E168"/>
    <mergeCell ref="F167:F168"/>
    <mergeCell ref="G167:G168"/>
    <mergeCell ref="H167:H168"/>
    <mergeCell ref="L167:L168"/>
    <mergeCell ref="M167:M168"/>
    <mergeCell ref="W167:W168"/>
    <mergeCell ref="X167:X168"/>
    <mergeCell ref="Y167:Y168"/>
    <mergeCell ref="Z167:Z168"/>
    <mergeCell ref="AA167:AA168"/>
    <mergeCell ref="AB167:AB168"/>
    <mergeCell ref="N167:N168"/>
    <mergeCell ref="O167:O168"/>
    <mergeCell ref="P167:P168"/>
    <mergeCell ref="Q167:Q168"/>
    <mergeCell ref="R167:R168"/>
    <mergeCell ref="S167:S168"/>
    <mergeCell ref="T167:T168"/>
    <mergeCell ref="U167:U168"/>
    <mergeCell ref="V167:V168"/>
    <mergeCell ref="B169:B170"/>
    <mergeCell ref="D169:D170"/>
    <mergeCell ref="E169:E170"/>
    <mergeCell ref="F169:F170"/>
    <mergeCell ref="G169:G170"/>
    <mergeCell ref="H169:H170"/>
    <mergeCell ref="I169:I170"/>
    <mergeCell ref="L169:L170"/>
    <mergeCell ref="M169:M170"/>
    <mergeCell ref="W169:W170"/>
    <mergeCell ref="X169:X170"/>
    <mergeCell ref="Y169:Y170"/>
    <mergeCell ref="Z169:Z170"/>
    <mergeCell ref="AA169:AA170"/>
    <mergeCell ref="AB169:AB170"/>
    <mergeCell ref="C169:C170"/>
    <mergeCell ref="N169:N170"/>
    <mergeCell ref="O169:O170"/>
    <mergeCell ref="P169:P170"/>
    <mergeCell ref="Q169:Q170"/>
    <mergeCell ref="R169:R170"/>
    <mergeCell ref="S169:S170"/>
    <mergeCell ref="T169:T170"/>
    <mergeCell ref="U169:U170"/>
    <mergeCell ref="V169:V170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J185:J186"/>
    <mergeCell ref="U185:U186"/>
    <mergeCell ref="V185:V186"/>
    <mergeCell ref="W185:W186"/>
    <mergeCell ref="X185:X186"/>
    <mergeCell ref="Y185:Y186"/>
    <mergeCell ref="Z185:Z186"/>
    <mergeCell ref="AA185:AA186"/>
    <mergeCell ref="AB185:AB186"/>
    <mergeCell ref="L185:L186"/>
    <mergeCell ref="M185:M186"/>
    <mergeCell ref="N185:N186"/>
    <mergeCell ref="O185:O186"/>
    <mergeCell ref="P185:P186"/>
    <mergeCell ref="Q185:Q186"/>
    <mergeCell ref="R185:R186"/>
    <mergeCell ref="S185:S186"/>
    <mergeCell ref="T185:T186"/>
    <mergeCell ref="B187:B190"/>
    <mergeCell ref="C187:C190"/>
    <mergeCell ref="D187:D190"/>
    <mergeCell ref="E187:E190"/>
    <mergeCell ref="F187:F190"/>
    <mergeCell ref="G187:G190"/>
    <mergeCell ref="H187:H190"/>
    <mergeCell ref="I187:I190"/>
    <mergeCell ref="J187:J190"/>
    <mergeCell ref="U187:U190"/>
    <mergeCell ref="V187:V190"/>
    <mergeCell ref="W187:W190"/>
    <mergeCell ref="X187:X190"/>
    <mergeCell ref="Y187:Y190"/>
    <mergeCell ref="Z187:Z190"/>
    <mergeCell ref="AA187:AA190"/>
    <mergeCell ref="AB187:AB190"/>
    <mergeCell ref="L187:L190"/>
    <mergeCell ref="M187:M190"/>
    <mergeCell ref="N187:N190"/>
    <mergeCell ref="O187:O190"/>
    <mergeCell ref="P187:P190"/>
    <mergeCell ref="Q187:Q190"/>
    <mergeCell ref="R187:R190"/>
    <mergeCell ref="S187:S190"/>
    <mergeCell ref="T187:T190"/>
    <mergeCell ref="V205:V206"/>
    <mergeCell ref="W205:W206"/>
    <mergeCell ref="X205:X206"/>
    <mergeCell ref="Y205:Y206"/>
    <mergeCell ref="Z205:Z206"/>
    <mergeCell ref="AA205:AA206"/>
    <mergeCell ref="AB205:AB206"/>
    <mergeCell ref="C205:C206"/>
    <mergeCell ref="L205:L206"/>
    <mergeCell ref="M205:M206"/>
    <mergeCell ref="N205:N206"/>
    <mergeCell ref="O205:O206"/>
    <mergeCell ref="P205:P206"/>
    <mergeCell ref="Q205:Q206"/>
    <mergeCell ref="R205:R206"/>
    <mergeCell ref="S205:S206"/>
    <mergeCell ref="T205:T206"/>
    <mergeCell ref="B205:B206"/>
    <mergeCell ref="D205:D206"/>
    <mergeCell ref="E205:E206"/>
    <mergeCell ref="F205:F206"/>
    <mergeCell ref="G205:G206"/>
    <mergeCell ref="H205:H206"/>
    <mergeCell ref="I205:I206"/>
    <mergeCell ref="J205:J206"/>
    <mergeCell ref="U205:U206"/>
    <mergeCell ref="U220:U221"/>
    <mergeCell ref="V220:V221"/>
    <mergeCell ref="W220:W221"/>
    <mergeCell ref="X220:X221"/>
    <mergeCell ref="Y220:Y221"/>
    <mergeCell ref="Z220:Z221"/>
    <mergeCell ref="AA220:AA221"/>
    <mergeCell ref="AB220:AB221"/>
    <mergeCell ref="B220:B221"/>
    <mergeCell ref="C220:C221"/>
    <mergeCell ref="D220:D221"/>
    <mergeCell ref="E220:E221"/>
    <mergeCell ref="F220:F221"/>
    <mergeCell ref="G220:G221"/>
    <mergeCell ref="H220:H221"/>
    <mergeCell ref="L220:L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B230:B231"/>
    <mergeCell ref="C230:C231"/>
    <mergeCell ref="D230:D231"/>
    <mergeCell ref="E230:E231"/>
    <mergeCell ref="F230:F231"/>
    <mergeCell ref="G230:G231"/>
    <mergeCell ref="H230:H231"/>
    <mergeCell ref="L230:L231"/>
    <mergeCell ref="M230:M231"/>
    <mergeCell ref="W230:W231"/>
    <mergeCell ref="X230:X231"/>
    <mergeCell ref="Y230:Y231"/>
    <mergeCell ref="Z230:Z231"/>
    <mergeCell ref="AA230:AA231"/>
    <mergeCell ref="AB230:AB231"/>
    <mergeCell ref="N230:N231"/>
    <mergeCell ref="O230:O231"/>
    <mergeCell ref="P230:P231"/>
    <mergeCell ref="Q230:Q231"/>
    <mergeCell ref="R230:R231"/>
    <mergeCell ref="S230:S231"/>
    <mergeCell ref="T230:T231"/>
    <mergeCell ref="U230:U231"/>
    <mergeCell ref="V230:V231"/>
    <mergeCell ref="G258:G259"/>
    <mergeCell ref="H258:H259"/>
    <mergeCell ref="B258:B259"/>
    <mergeCell ref="C258:C259"/>
    <mergeCell ref="D258:D259"/>
    <mergeCell ref="E258:E259"/>
    <mergeCell ref="F258:F259"/>
    <mergeCell ref="L258:L259"/>
    <mergeCell ref="M258:M259"/>
    <mergeCell ref="W258:W259"/>
    <mergeCell ref="X258:X259"/>
    <mergeCell ref="Y258:Y259"/>
    <mergeCell ref="Z258:Z259"/>
    <mergeCell ref="AA258:AA259"/>
    <mergeCell ref="AB258:AB259"/>
    <mergeCell ref="N258:N259"/>
    <mergeCell ref="O258:O259"/>
    <mergeCell ref="P258:P259"/>
    <mergeCell ref="Q258:Q259"/>
    <mergeCell ref="R258:R259"/>
    <mergeCell ref="S258:S259"/>
    <mergeCell ref="T258:T259"/>
    <mergeCell ref="U258:U259"/>
    <mergeCell ref="V258:V259"/>
  </mergeCells>
  <phoneticPr fontId="8" type="noConversion"/>
  <pageMargins left="0.7" right="0.7" top="0.75" bottom="0.75" header="0.3" footer="0.3"/>
  <pageSetup scale="10" orientation="landscape" r:id="rId1"/>
  <ignoredErrors>
    <ignoredError sqref="V4:V5 V8:V16 V19:V21 V25:V27 V33 V43:V56 V59 V63:V72 V76:V81 V84:V108 V114 V117:V119 V124:V126 V129:V132 V137:V139 V143:V145 V149:V151 V160 V163 V166 V171:V174 V181:V184 V177:V180 V198:V201 V239:V247 V232:V238 V222:V228 V216:V221 V229:V231 V248:V257 V260:V270" formulaRange="1"/>
    <ignoredError sqref="O4:O5 O7:O9 O13:O40 O42:O46 O48:O1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4"/>
  <sheetViews>
    <sheetView tabSelected="1" zoomScaleNormal="100" workbookViewId="0">
      <selection activeCell="G23" sqref="G23"/>
    </sheetView>
  </sheetViews>
  <sheetFormatPr baseColWidth="10" defaultRowHeight="15" x14ac:dyDescent="0.25"/>
  <cols>
    <col min="2" max="2" width="17.28515625" customWidth="1"/>
    <col min="3" max="3" width="28.85546875" customWidth="1"/>
    <col min="4" max="4" width="12.85546875" customWidth="1"/>
    <col min="5" max="5" width="18.140625" customWidth="1"/>
    <col min="6" max="6" width="23" customWidth="1"/>
  </cols>
  <sheetData>
    <row r="1" spans="2:6" ht="15.75" thickBot="1" x14ac:dyDescent="0.3"/>
    <row r="2" spans="2:6" ht="23.25" thickBot="1" x14ac:dyDescent="0.3">
      <c r="B2" s="2"/>
      <c r="C2" s="3" t="s">
        <v>26</v>
      </c>
      <c r="D2" s="4" t="s">
        <v>27</v>
      </c>
      <c r="E2" s="5" t="s">
        <v>654</v>
      </c>
      <c r="F2" s="3" t="s">
        <v>9</v>
      </c>
    </row>
    <row r="3" spans="2:6" ht="27.75" customHeight="1" thickBot="1" x14ac:dyDescent="0.3">
      <c r="B3" s="364" t="s">
        <v>28</v>
      </c>
      <c r="C3" s="112" t="s">
        <v>1126</v>
      </c>
      <c r="D3" s="11">
        <v>1</v>
      </c>
      <c r="E3" s="6">
        <v>12</v>
      </c>
      <c r="F3" s="41"/>
    </row>
    <row r="4" spans="2:6" ht="15.75" thickBot="1" x14ac:dyDescent="0.3">
      <c r="B4" s="365"/>
      <c r="C4" s="9" t="s">
        <v>29</v>
      </c>
      <c r="D4" s="11">
        <v>1</v>
      </c>
      <c r="E4" s="7">
        <v>20</v>
      </c>
      <c r="F4" s="42"/>
    </row>
    <row r="5" spans="2:6" ht="15.75" thickBot="1" x14ac:dyDescent="0.3">
      <c r="B5" s="365"/>
      <c r="C5" s="9" t="s">
        <v>22</v>
      </c>
      <c r="D5" s="11">
        <v>1</v>
      </c>
      <c r="E5" s="7">
        <v>24</v>
      </c>
      <c r="F5" s="42"/>
    </row>
    <row r="6" spans="2:6" ht="34.5" thickBot="1" x14ac:dyDescent="0.3">
      <c r="B6" s="365"/>
      <c r="C6" s="112" t="s">
        <v>1124</v>
      </c>
      <c r="D6" s="11">
        <v>1</v>
      </c>
      <c r="E6" s="7">
        <v>20</v>
      </c>
      <c r="F6" s="42" t="s">
        <v>1125</v>
      </c>
    </row>
    <row r="7" spans="2:6" ht="23.25" thickBot="1" x14ac:dyDescent="0.3">
      <c r="B7" s="365"/>
      <c r="C7" s="9" t="s">
        <v>24</v>
      </c>
      <c r="D7" s="11">
        <v>1</v>
      </c>
      <c r="E7" s="7">
        <v>36</v>
      </c>
      <c r="F7" s="42" t="s">
        <v>844</v>
      </c>
    </row>
    <row r="8" spans="2:6" ht="15.75" thickBot="1" x14ac:dyDescent="0.3">
      <c r="B8" s="365"/>
      <c r="C8" s="9" t="s">
        <v>30</v>
      </c>
      <c r="D8" s="11">
        <v>1</v>
      </c>
      <c r="E8" s="7">
        <v>11</v>
      </c>
      <c r="F8" s="7"/>
    </row>
    <row r="9" spans="2:6" ht="15.75" thickBot="1" x14ac:dyDescent="0.3">
      <c r="B9" s="365"/>
      <c r="C9" s="9" t="s">
        <v>25</v>
      </c>
      <c r="D9" s="11">
        <v>1</v>
      </c>
      <c r="E9" s="7">
        <v>23</v>
      </c>
      <c r="F9" s="7"/>
    </row>
    <row r="10" spans="2:6" ht="15.75" thickBot="1" x14ac:dyDescent="0.3">
      <c r="B10" s="365"/>
      <c r="C10" s="9" t="s">
        <v>23</v>
      </c>
      <c r="D10" s="11">
        <v>1</v>
      </c>
      <c r="E10" s="7">
        <v>31</v>
      </c>
      <c r="F10" s="7"/>
    </row>
    <row r="11" spans="2:6" ht="15.75" thickBot="1" x14ac:dyDescent="0.3">
      <c r="B11" s="366"/>
      <c r="C11" s="9" t="s">
        <v>31</v>
      </c>
      <c r="D11" s="11">
        <v>1</v>
      </c>
      <c r="E11" s="7">
        <v>2</v>
      </c>
      <c r="F11" s="7"/>
    </row>
    <row r="12" spans="2:6" ht="15.75" hidden="1" customHeight="1" thickBot="1" x14ac:dyDescent="0.3">
      <c r="B12" s="369" t="s">
        <v>32</v>
      </c>
      <c r="C12" s="9" t="s">
        <v>33</v>
      </c>
      <c r="D12" s="11">
        <v>0</v>
      </c>
      <c r="E12" s="7"/>
      <c r="F12" s="7"/>
    </row>
    <row r="13" spans="2:6" ht="15.75" thickBot="1" x14ac:dyDescent="0.3">
      <c r="B13" s="370"/>
      <c r="C13" s="6" t="s">
        <v>34</v>
      </c>
      <c r="D13" s="11">
        <v>1</v>
      </c>
      <c r="E13" s="8">
        <v>7</v>
      </c>
      <c r="F13" s="8"/>
    </row>
    <row r="14" spans="2:6" ht="15.75" thickBot="1" x14ac:dyDescent="0.3">
      <c r="B14" s="370"/>
      <c r="C14" s="7" t="s">
        <v>35</v>
      </c>
      <c r="D14" s="11">
        <v>1</v>
      </c>
      <c r="E14" s="7">
        <v>5</v>
      </c>
      <c r="F14" s="7"/>
    </row>
    <row r="15" spans="2:6" ht="15.75" thickBot="1" x14ac:dyDescent="0.3">
      <c r="B15" s="370"/>
      <c r="C15" s="7" t="s">
        <v>36</v>
      </c>
      <c r="D15" s="11">
        <v>1</v>
      </c>
      <c r="E15" s="7">
        <v>5</v>
      </c>
      <c r="F15" s="7"/>
    </row>
    <row r="16" spans="2:6" ht="15.75" thickBot="1" x14ac:dyDescent="0.3">
      <c r="B16" s="370"/>
      <c r="C16" s="7" t="s">
        <v>37</v>
      </c>
      <c r="D16" s="11">
        <v>1</v>
      </c>
      <c r="E16" s="7">
        <v>17</v>
      </c>
      <c r="F16" s="7"/>
    </row>
    <row r="17" spans="2:6" ht="15.75" thickBot="1" x14ac:dyDescent="0.3">
      <c r="B17" s="370"/>
      <c r="C17" s="7" t="s">
        <v>38</v>
      </c>
      <c r="D17" s="12">
        <v>1</v>
      </c>
      <c r="E17" s="6">
        <v>4</v>
      </c>
      <c r="F17" s="6"/>
    </row>
    <row r="18" spans="2:6" ht="15.75" thickBot="1" x14ac:dyDescent="0.3">
      <c r="B18" s="371"/>
      <c r="C18" s="7" t="s">
        <v>33</v>
      </c>
      <c r="D18" s="12">
        <v>1</v>
      </c>
      <c r="E18" s="6">
        <v>6</v>
      </c>
      <c r="F18" s="6"/>
    </row>
    <row r="19" spans="2:6" ht="15.75" thickBot="1" x14ac:dyDescent="0.3">
      <c r="B19" s="367" t="s">
        <v>39</v>
      </c>
      <c r="C19" s="368"/>
      <c r="D19" s="13">
        <f>AVERAGE(D3:D18)</f>
        <v>0.9375</v>
      </c>
      <c r="E19" s="10">
        <f>SUM(E3:E18)</f>
        <v>223</v>
      </c>
      <c r="F19" s="6"/>
    </row>
    <row r="20" spans="2:6" x14ac:dyDescent="0.25">
      <c r="B20" s="1"/>
      <c r="C20" s="1"/>
    </row>
    <row r="21" spans="2:6" x14ac:dyDescent="0.25">
      <c r="B21" s="1"/>
      <c r="C21" s="1"/>
    </row>
    <row r="22" spans="2:6" x14ac:dyDescent="0.25">
      <c r="B22" s="1"/>
      <c r="C22" s="1"/>
    </row>
    <row r="23" spans="2:6" x14ac:dyDescent="0.25">
      <c r="B23" s="1"/>
      <c r="C23" s="1"/>
    </row>
    <row r="24" spans="2:6" x14ac:dyDescent="0.25">
      <c r="B24" s="1"/>
      <c r="C24" s="1"/>
    </row>
    <row r="25" spans="2:6" x14ac:dyDescent="0.25">
      <c r="B25" s="1"/>
      <c r="C25" s="1"/>
    </row>
    <row r="26" spans="2:6" x14ac:dyDescent="0.25">
      <c r="B26" s="1"/>
      <c r="C26" s="1"/>
    </row>
    <row r="27" spans="2:6" x14ac:dyDescent="0.25">
      <c r="B27" s="1"/>
      <c r="C27" s="1"/>
    </row>
    <row r="28" spans="2:6" x14ac:dyDescent="0.25">
      <c r="B28" s="1"/>
      <c r="C28" s="1"/>
    </row>
    <row r="29" spans="2:6" x14ac:dyDescent="0.25">
      <c r="C29" s="1"/>
    </row>
    <row r="30" spans="2:6" x14ac:dyDescent="0.25">
      <c r="C30" s="1"/>
    </row>
    <row r="31" spans="2:6" x14ac:dyDescent="0.25">
      <c r="C31" s="1"/>
    </row>
    <row r="32" spans="2:6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</sheetData>
  <mergeCells count="3">
    <mergeCell ref="B3:B11"/>
    <mergeCell ref="B19:C19"/>
    <mergeCell ref="B12:B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CONSOLIDADO 2024</vt:lpstr>
      <vt:lpstr>TIEMPOS DE RESPUESTA</vt:lpstr>
      <vt:lpstr>'CONSOLIDADO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Miguel Fernando Vasquez Santos</cp:lastModifiedBy>
  <cp:lastPrinted>2024-10-02T20:22:51Z</cp:lastPrinted>
  <dcterms:created xsi:type="dcterms:W3CDTF">2020-02-10T18:29:06Z</dcterms:created>
  <dcterms:modified xsi:type="dcterms:W3CDTF">2025-01-20T15:08:07Z</dcterms:modified>
</cp:coreProperties>
</file>